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5480" windowHeight="10620" activeTab="2"/>
  </bookViews>
  <sheets>
    <sheet name="Phu Luc I" sheetId="1" r:id="rId1"/>
    <sheet name="Phu Luc II" sheetId="2" r:id="rId2"/>
    <sheet name="Phu luc III" sheetId="3" r:id="rId3"/>
    <sheet name="Phu luc IV" sheetId="4" r:id="rId4"/>
    <sheet name="Phu luc V" sheetId="5" r:id="rId5"/>
    <sheet name="Phu luc VI" sheetId="6" r:id="rId6"/>
    <sheet name="Than antraxit" sheetId="7" state="hidden" r:id="rId7"/>
    <sheet name="So sánh Hải quan" sheetId="8" state="hidden" r:id="rId8"/>
  </sheets>
  <definedNames>
    <definedName name="_xlnm._FilterDatabase" localSheetId="1" hidden="1">'Phu Luc II'!$A$8:$N$213</definedName>
    <definedName name="_xlnm._FilterDatabase" localSheetId="2" hidden="1">'Phu luc III'!$A$8:$IR$253</definedName>
    <definedName name="_xlnm._FilterDatabase" localSheetId="3" hidden="1">'Phu luc IV'!$A$8:$IK$23</definedName>
    <definedName name="_xlnm._FilterDatabase" localSheetId="4" hidden="1">'Phu luc V'!$A$8:$N$26</definedName>
    <definedName name="_xlnm._FilterDatabase" localSheetId="6" hidden="1">'Than antraxit'!$A$8:$M$58</definedName>
    <definedName name="_xlnm.Print_Area" localSheetId="0">'Phu Luc I'!$A$1:$K$131</definedName>
    <definedName name="_xlnm.Print_Area" localSheetId="1">'Phu Luc II'!$A$1:$M$213</definedName>
    <definedName name="_xlnm.Print_Area" localSheetId="2">'Phu luc III'!$A$1:$L$253</definedName>
    <definedName name="_xlnm.Print_Area" localSheetId="3">'Phu luc IV'!$A$1:$L$23</definedName>
    <definedName name="_xlnm.Print_Area" localSheetId="4">'Phu luc V'!$A$1:$K$26</definedName>
    <definedName name="_xlnm.Print_Area" localSheetId="5">'Phu luc VI'!$A$1:$L$9</definedName>
    <definedName name="_xlnm.Print_Titles" localSheetId="0">'Phu Luc I'!$7:$8</definedName>
    <definedName name="_xlnm.Print_Titles" localSheetId="1">'Phu Luc II'!$7:$8</definedName>
    <definedName name="_xlnm.Print_Titles" localSheetId="2">'Phu luc III'!$7:$8</definedName>
    <definedName name="_xlnm.Print_Titles" localSheetId="3">'Phu luc IV'!$7:$8</definedName>
    <definedName name="_xlnm.Print_Titles" localSheetId="4">'Phu luc V'!$7:$8</definedName>
    <definedName name="_xlnm.Print_Titles" localSheetId="7">'So sánh Hải quan'!$5:$6</definedName>
    <definedName name="_xlnm.Print_Titles" localSheetId="6">'Than antraxit'!$7:$8</definedName>
  </definedNames>
  <calcPr fullCalcOnLoad="1"/>
</workbook>
</file>

<file path=xl/sharedStrings.xml><?xml version="1.0" encoding="utf-8"?>
<sst xmlns="http://schemas.openxmlformats.org/spreadsheetml/2006/main" count="2803" uniqueCount="1676">
  <si>
    <t>Đá hoa trắng (không phân loại màu sắc, chất lượng) kích thước ≥ 0,4 m3 sau khai thác</t>
  </si>
  <si>
    <t>Cát vàng sản xuất công nghiệp (khoáng sản khai thác)</t>
  </si>
  <si>
    <t>Đá Dolomit sau nổ mìn (khoáng sản khai thác)</t>
  </si>
  <si>
    <t>Đá Dolomit có kích thước ≥ 0,4m3 sau khai thác (không phân loại màu sắc, chất lượng)</t>
  </si>
  <si>
    <t xml:space="preserve">Pyrophylit (khoáng sản khai thác) </t>
  </si>
  <si>
    <t>Cao lanh (khoáng sản khai thác, chưa rây)</t>
  </si>
  <si>
    <t>Quặng Felspat làm nguyên liệu gốm sứ (khoáng sản khai thác)</t>
  </si>
  <si>
    <t>Than sạch trong than khai thác (cám 0-15, cục -15)</t>
  </si>
  <si>
    <t>Quặng Barit khai thác</t>
  </si>
  <si>
    <t>Quặng Fluorit khai thác</t>
  </si>
  <si>
    <t>Quặng Diatomite khai thác</t>
  </si>
  <si>
    <t>Quặng Graphit khai thác</t>
  </si>
  <si>
    <t>Quặng Tacl khai thác</t>
  </si>
  <si>
    <t>Nikel (Quặng Nikel)</t>
  </si>
  <si>
    <t>V10104</t>
  </si>
  <si>
    <t>Nước khoáng thiên nhiên dùng để ngâm, tắm, trị bệnh, dịch vụ du lịch...</t>
  </si>
  <si>
    <t>Khoáng sản kim loại</t>
  </si>
  <si>
    <t>Mã nhóm, loại tài nguyên</t>
  </si>
  <si>
    <t>Tên nhóm, loại tài nguyên</t>
  </si>
  <si>
    <t>Đơn vị tính</t>
  </si>
  <si>
    <t>Ghi chú</t>
  </si>
  <si>
    <t>Giá tối thiểu</t>
  </si>
  <si>
    <t>Giá tối đa</t>
  </si>
  <si>
    <t>Sắt</t>
  </si>
  <si>
    <t>Sắt kim loại</t>
  </si>
  <si>
    <t>tấn</t>
  </si>
  <si>
    <t>Quặng Manhetit (có từ tính)</t>
  </si>
  <si>
    <t>Quặng Manhetit có hàm lượng Fe&lt;30%</t>
  </si>
  <si>
    <t>Quặng Manhetit có hàm lượng 30%≤Fe&lt;40%</t>
  </si>
  <si>
    <t>Quặng Manhetit có hàm lượng 40%≤Fe&lt;50%</t>
  </si>
  <si>
    <t>Quặng Manhetit có hàm lượng 50%≤Fe&lt;60%</t>
  </si>
  <si>
    <t>Quặng Manhetit có hàm lượng Fe≥60%</t>
  </si>
  <si>
    <t>Quặng Limonit (không từ tính)</t>
  </si>
  <si>
    <t>Quặng sắt Deluvi</t>
  </si>
  <si>
    <t>Mangan (Măng-gan)</t>
  </si>
  <si>
    <t>Titan</t>
  </si>
  <si>
    <t>Ilmenit</t>
  </si>
  <si>
    <t>Rutil</t>
  </si>
  <si>
    <t>Monazite</t>
  </si>
  <si>
    <t>Manhectic</t>
  </si>
  <si>
    <t>Xỉ titan</t>
  </si>
  <si>
    <t>Các sản phẩm còn lại</t>
  </si>
  <si>
    <t xml:space="preserve">Vàng </t>
  </si>
  <si>
    <t>kg</t>
  </si>
  <si>
    <t xml:space="preserve">Tinh quặng vàng </t>
  </si>
  <si>
    <t>Tinh quặng vàng có hàm lượng Au &gt; 240 gram/tấn</t>
  </si>
  <si>
    <t>Đất hiếm</t>
  </si>
  <si>
    <t>Quặng đất hiếm có hàm lượng &gt;10% TR203</t>
  </si>
  <si>
    <t>Bạch kim, bạc, thiếc</t>
  </si>
  <si>
    <t>Bạch kim</t>
  </si>
  <si>
    <t>Bảng giá tính thuế tài nguyên của 63 tỉnh/thành phố không quy định giá tính thuế tài nguyên của bạch kim</t>
  </si>
  <si>
    <t>Bạc kim loại</t>
  </si>
  <si>
    <t>Thiếc</t>
  </si>
  <si>
    <t xml:space="preserve">Thiếc kim loại </t>
  </si>
  <si>
    <t>Wolfram, Antimoan</t>
  </si>
  <si>
    <t>Antimoan</t>
  </si>
  <si>
    <t>Quặng Antimoan</t>
  </si>
  <si>
    <t>Chì, kẽm</t>
  </si>
  <si>
    <t>Chì, kẽm kim loại</t>
  </si>
  <si>
    <t>Tinh quặng chì, kẽm</t>
  </si>
  <si>
    <t>Tinh quặng chì</t>
  </si>
  <si>
    <t>Tinh quặng chì có hàm lượng Pb&lt;50%</t>
  </si>
  <si>
    <t>Tinh quặng chì có hàm lượng Pb≥50%</t>
  </si>
  <si>
    <t>Tinh quặng kẽm</t>
  </si>
  <si>
    <t>Tinh quặng kẽm có hàm lượng Zn&lt;50%</t>
  </si>
  <si>
    <t>Tinh quặng kẽm có hàm lượng Zn≥50%</t>
  </si>
  <si>
    <t>Nhôm, Bauxit</t>
  </si>
  <si>
    <t>Quặng bauxit trầm tích</t>
  </si>
  <si>
    <t>Đồng</t>
  </si>
  <si>
    <t>Quặng đồng</t>
  </si>
  <si>
    <t>Tinh quặng đồng có hàm lượng 18%≤Cu&lt;20%</t>
  </si>
  <si>
    <t>Cô-ban (coban), mô-lip-đen (molipden), thủy ngân, ma-nhê (magie), va-na-đi (vanadi)</t>
  </si>
  <si>
    <t>Molipden</t>
  </si>
  <si>
    <t>Cô-ban (coban), thủy ngân, va-na-đi (vanadi)</t>
  </si>
  <si>
    <t>Bảng giá tính thuế tài nguyên của 63 tỉnh/thành phố không quy định giá tính thuế tài nguyên của Cô-ban (coban), thủy ngân, va-na-đi (vanadi)</t>
  </si>
  <si>
    <t>Khoáng sản kim loại khác</t>
  </si>
  <si>
    <t>Tinh quặng Bismuth hàm lượng 10%≤Bi&lt;20%</t>
  </si>
  <si>
    <t>Quặng Croom hàm lượng Cr≥40%</t>
  </si>
  <si>
    <t>Quặng titan sa khoáng</t>
  </si>
  <si>
    <t>Quặng vàng gốc</t>
  </si>
  <si>
    <t>Tên nhóm, loại tài nguyên/ Sản phẩm tài nguyên</t>
  </si>
  <si>
    <t>Cấp 1</t>
  </si>
  <si>
    <t>Cấp 2</t>
  </si>
  <si>
    <t xml:space="preserve">Cấp 3 </t>
  </si>
  <si>
    <t>Cấp 4</t>
  </si>
  <si>
    <t>I</t>
  </si>
  <si>
    <t>Quặng Titan sa khoáng chưa qua tuyển tách</t>
  </si>
  <si>
    <t>Titan sa khoáng đã qua tuyển tách (tinh quặng Titan)</t>
  </si>
  <si>
    <t>Cấp 5</t>
  </si>
  <si>
    <t>Cấp 6</t>
  </si>
  <si>
    <t>Sản phẩm của rừng tự nhiên</t>
  </si>
  <si>
    <t>III</t>
  </si>
  <si>
    <t>Gỗ nhóm I</t>
  </si>
  <si>
    <t>D&lt;25cm</t>
  </si>
  <si>
    <t>m3</t>
  </si>
  <si>
    <t>D: Đường kính</t>
  </si>
  <si>
    <t>25cm≤D&lt;50cm</t>
  </si>
  <si>
    <t>D≥ 50 cm</t>
  </si>
  <si>
    <t>Cẩm liên (cà gần)</t>
  </si>
  <si>
    <t>Dáng hương (giáng hương)</t>
  </si>
  <si>
    <t>Du sam</t>
  </si>
  <si>
    <t xml:space="preserve">Gõ đỏ (Cà te/Hồ bì) </t>
  </si>
  <si>
    <t>Gụ</t>
  </si>
  <si>
    <t>Gụ mật (Gõ mật)</t>
  </si>
  <si>
    <t>Hoàng đàn</t>
  </si>
  <si>
    <t>Huê mộc, Sưa (Trắc thối/Huỳnh đàn đỏ)</t>
  </si>
  <si>
    <t xml:space="preserve">Huỳnh đường </t>
  </si>
  <si>
    <t>Hương</t>
  </si>
  <si>
    <t>Hương tía</t>
  </si>
  <si>
    <t>Lát</t>
  </si>
  <si>
    <t>Mun</t>
  </si>
  <si>
    <t>Muồng đen</t>
  </si>
  <si>
    <t>Pơ mu</t>
  </si>
  <si>
    <t>Sơn huyết</t>
  </si>
  <si>
    <t>Trai</t>
  </si>
  <si>
    <t>Trắc</t>
  </si>
  <si>
    <t>25cm≤D&lt;35cm</t>
  </si>
  <si>
    <t>35cm≤D&lt;50cm</t>
  </si>
  <si>
    <t>50cm≤D&lt;65cm</t>
  </si>
  <si>
    <t>D≥ 65cm</t>
  </si>
  <si>
    <t>Các loại khác</t>
  </si>
  <si>
    <t>Gỗ nhóm II</t>
  </si>
  <si>
    <t>Cẩm xe</t>
  </si>
  <si>
    <t>Đinh (đinh hương)</t>
  </si>
  <si>
    <t>Lim xanh</t>
  </si>
  <si>
    <t>Nghiến</t>
  </si>
  <si>
    <t>Kiền kiền</t>
  </si>
  <si>
    <t>Da đá</t>
  </si>
  <si>
    <t>Sao xanh</t>
  </si>
  <si>
    <t>Sao đen</t>
  </si>
  <si>
    <t>Sến</t>
  </si>
  <si>
    <t>Sến mật</t>
  </si>
  <si>
    <t>Sến mủ</t>
  </si>
  <si>
    <t>Táu mật</t>
  </si>
  <si>
    <t>Trai ly</t>
  </si>
  <si>
    <t>Xoay</t>
  </si>
  <si>
    <t>Gỗ nhóm III</t>
  </si>
  <si>
    <t>Bằng lăng</t>
  </si>
  <si>
    <t>Cà chắc (cà chí)</t>
  </si>
  <si>
    <t>Cà ổi</t>
  </si>
  <si>
    <t>Chò chỉ</t>
  </si>
  <si>
    <t>Chò chai</t>
  </si>
  <si>
    <t>Dạ hương</t>
  </si>
  <si>
    <t>Giỗi</t>
  </si>
  <si>
    <t>Dầu gió</t>
  </si>
  <si>
    <t>Huỳnh</t>
  </si>
  <si>
    <t>Re mit</t>
  </si>
  <si>
    <t>Re hương</t>
  </si>
  <si>
    <t>Săng lẻ</t>
  </si>
  <si>
    <t>Sao cát</t>
  </si>
  <si>
    <t>Trường mật</t>
  </si>
  <si>
    <t>Trường chua</t>
  </si>
  <si>
    <t>Vên vên</t>
  </si>
  <si>
    <t>Gỗ nhóm IV</t>
  </si>
  <si>
    <t>Bô bô</t>
  </si>
  <si>
    <t>Chiều dài &lt;2m</t>
  </si>
  <si>
    <t>Chiều dài ≥2m</t>
  </si>
  <si>
    <t>Chặc khế</t>
  </si>
  <si>
    <t>Cóc đá</t>
  </si>
  <si>
    <t>Dầu các loại</t>
  </si>
  <si>
    <t>Re (De)</t>
  </si>
  <si>
    <t>Gội tía</t>
  </si>
  <si>
    <t>Mỡ</t>
  </si>
  <si>
    <t>Sến bo bo</t>
  </si>
  <si>
    <t>Lim sừng</t>
  </si>
  <si>
    <t>Thông</t>
  </si>
  <si>
    <t>Thông lông gà</t>
  </si>
  <si>
    <t>Thông ba lá</t>
  </si>
  <si>
    <t>Thông nàng</t>
  </si>
  <si>
    <t>D&lt;35cm</t>
  </si>
  <si>
    <t>D≥ 35 cm</t>
  </si>
  <si>
    <t>Vàng tâm</t>
  </si>
  <si>
    <t>Gỗ nhóm V</t>
  </si>
  <si>
    <t>Chò xanh</t>
  </si>
  <si>
    <t>Chò xót</t>
  </si>
  <si>
    <t>Dải ngựa</t>
  </si>
  <si>
    <t xml:space="preserve">Dầu </t>
  </si>
  <si>
    <t>Dầu đỏ</t>
  </si>
  <si>
    <t>Dầu đồng</t>
  </si>
  <si>
    <t>Dầu nước</t>
  </si>
  <si>
    <t>Lim vang (lim xẹt)</t>
  </si>
  <si>
    <t>Muồng (Muồng cánh dán)</t>
  </si>
  <si>
    <t>Sa mộc</t>
  </si>
  <si>
    <t>Sau sau (Táu hậu)</t>
  </si>
  <si>
    <t>Thông hai lá</t>
  </si>
  <si>
    <t>Gỗ nhóm VI</t>
  </si>
  <si>
    <t>Bạch đàn</t>
  </si>
  <si>
    <t>Cáng lò</t>
  </si>
  <si>
    <t>Chò</t>
  </si>
  <si>
    <t>Chò nâu</t>
  </si>
  <si>
    <t>Keo</t>
  </si>
  <si>
    <t>Kháo vàng</t>
  </si>
  <si>
    <t>Mận rừng</t>
  </si>
  <si>
    <t>Phay</t>
  </si>
  <si>
    <t>Trám hồng</t>
  </si>
  <si>
    <t>Xoan đào</t>
  </si>
  <si>
    <t>Sấu</t>
  </si>
  <si>
    <t>Gỗ nhóm VII</t>
  </si>
  <si>
    <t>Gáo vàng</t>
  </si>
  <si>
    <t>Lồng mức</t>
  </si>
  <si>
    <t>Mò cua (Mù cua/Sữa)</t>
  </si>
  <si>
    <t>Trám trắng</t>
  </si>
  <si>
    <t>Vang trứng</t>
  </si>
  <si>
    <t>Xoăn</t>
  </si>
  <si>
    <t xml:space="preserve">Gỗ nhóm VIII </t>
  </si>
  <si>
    <t>Bồ đề</t>
  </si>
  <si>
    <t>Bộp (đa xanh)</t>
  </si>
  <si>
    <t>Trụ mỏ</t>
  </si>
  <si>
    <t>D≥25cm</t>
  </si>
  <si>
    <t>Cành, ngọn, gốc, rễ</t>
  </si>
  <si>
    <t>Cành, ngọn</t>
  </si>
  <si>
    <t>bằng 10% giá bán gỗ tương ứng</t>
  </si>
  <si>
    <t>bằng 30% giá bán gỗ tương ứng</t>
  </si>
  <si>
    <t>Gốc, rễ</t>
  </si>
  <si>
    <t>bằng 50% giá bán gỗ tương ứng</t>
  </si>
  <si>
    <t>Củi</t>
  </si>
  <si>
    <t>Ste</t>
  </si>
  <si>
    <t>1 Ste = 0.7 m3</t>
  </si>
  <si>
    <t>Tre</t>
  </si>
  <si>
    <t>D&lt;5cm</t>
  </si>
  <si>
    <t>cây</t>
  </si>
  <si>
    <t>5cm≤D&lt;6cm</t>
  </si>
  <si>
    <t>6cm≤D&lt;10cm</t>
  </si>
  <si>
    <t>D≥ 10 cm</t>
  </si>
  <si>
    <t>Trúc</t>
  </si>
  <si>
    <t>Nứa</t>
  </si>
  <si>
    <t>D&lt;7cm</t>
  </si>
  <si>
    <t>D≥ 7cm</t>
  </si>
  <si>
    <t>Mai</t>
  </si>
  <si>
    <t>D&lt;6cm</t>
  </si>
  <si>
    <t>Vầu</t>
  </si>
  <si>
    <t>Tranh</t>
  </si>
  <si>
    <t>Giang</t>
  </si>
  <si>
    <t>Lồ ô</t>
  </si>
  <si>
    <t>Trầm hương, kỳ nam</t>
  </si>
  <si>
    <t>Trầm hương</t>
  </si>
  <si>
    <t>Loại 1</t>
  </si>
  <si>
    <t>Loại 2</t>
  </si>
  <si>
    <t>Loại 3</t>
  </si>
  <si>
    <t>Kỳ nam</t>
  </si>
  <si>
    <t>Hồi, quế, sa nhân, thảo quả</t>
  </si>
  <si>
    <t>Hồi</t>
  </si>
  <si>
    <t>Tươi</t>
  </si>
  <si>
    <t>Khô</t>
  </si>
  <si>
    <t>Quế</t>
  </si>
  <si>
    <t>Sa nhân</t>
  </si>
  <si>
    <t>Thảo quả</t>
  </si>
  <si>
    <t>Các sản phẩm khác của rừng tự nhiên</t>
  </si>
  <si>
    <t>Các địa phương quy định theo đặc thù tại địa phương</t>
  </si>
  <si>
    <t>Số thứ tự</t>
  </si>
  <si>
    <t>II</t>
  </si>
  <si>
    <t>II.1</t>
  </si>
  <si>
    <t>Đất khai thác để san lấp, xây dựng công trình</t>
  </si>
  <si>
    <t>II.2</t>
  </si>
  <si>
    <t>Đá, sỏi</t>
  </si>
  <si>
    <t>II.2.1</t>
  </si>
  <si>
    <t>Sỏi</t>
  </si>
  <si>
    <t>II.2.1.1</t>
  </si>
  <si>
    <t>Sạn trắng</t>
  </si>
  <si>
    <t>II.2.1.2</t>
  </si>
  <si>
    <t>Các loại cuội, sỏi, sạn khác</t>
  </si>
  <si>
    <t>II.2.2</t>
  </si>
  <si>
    <t>Đá xây dựng</t>
  </si>
  <si>
    <t>II.2.2.1</t>
  </si>
  <si>
    <t>Đá khối để xẻ (trừ đá hoa trắng, granit và dolomit)</t>
  </si>
  <si>
    <t>II.2.2.1.1</t>
  </si>
  <si>
    <t>Đá khối để xẻ có diện tích bề mặt dưới 0,1m2</t>
  </si>
  <si>
    <t>II.2.2.1.2</t>
  </si>
  <si>
    <t>Đá khối để xẻ có diện tích bề mặt từ 0,1m2 đến dưới 0,3m2</t>
  </si>
  <si>
    <t>II.2.2.1.3</t>
  </si>
  <si>
    <t xml:space="preserve">Đá khối để xẻ có diện tích bề mặt từ 0,3 đến dưới 0,6 m2 </t>
  </si>
  <si>
    <t>II.2.2.1.4</t>
  </si>
  <si>
    <t xml:space="preserve">Đá khối để xẻ có diện tích bề mặt từ 0,6 đến dưới 01 m2 </t>
  </si>
  <si>
    <t>II.2.2.1.5</t>
  </si>
  <si>
    <t>Đá khối để xẻ có diện tích bề mặt từ 01 m2 trở lên</t>
  </si>
  <si>
    <t>II.2.2.2</t>
  </si>
  <si>
    <t>Đá mỹ nghệ (bao gồm tất cả các loại đá làm mỹ nghệ)</t>
  </si>
  <si>
    <t>II.2.2.2.1</t>
  </si>
  <si>
    <t xml:space="preserve">Đá mỹ nghệ có độ nguyên khối dưới 0,4m3 </t>
  </si>
  <si>
    <t>II.2.2.2.2</t>
  </si>
  <si>
    <t>Đá mỹ nghệ có độ nguyên khối đến từ 0,4m3 đến dưới 1m3</t>
  </si>
  <si>
    <t>II.2.2.2.3</t>
  </si>
  <si>
    <t>Đá mỹ nghệ có độ nguyên khối từ 1m3 đến dưới 3m3</t>
  </si>
  <si>
    <t>II.2.2.2.4</t>
  </si>
  <si>
    <t>Đá mỹ nghệ có độ nguyên khối trên 3m3</t>
  </si>
  <si>
    <t>II.2.2.3</t>
  </si>
  <si>
    <t>Đá làm vật liệu xây dựng thông thường</t>
  </si>
  <si>
    <t>II.2.2.3.1</t>
  </si>
  <si>
    <t>Đá sau nổ mìn, đá xô bồ (khoáng sản nguyên khai)</t>
  </si>
  <si>
    <t>II.2.2.3.2</t>
  </si>
  <si>
    <t>Đá hộc và đá base</t>
  </si>
  <si>
    <t>II.2.2.3.3</t>
  </si>
  <si>
    <t>Đá cấp phối</t>
  </si>
  <si>
    <t>II.2.2.3.4</t>
  </si>
  <si>
    <t>Đá dăm các loại</t>
  </si>
  <si>
    <t>II.2.2.3.5</t>
  </si>
  <si>
    <t>Đá lô ca</t>
  </si>
  <si>
    <t>II.2.2.3.6</t>
  </si>
  <si>
    <t>II.3</t>
  </si>
  <si>
    <t>Đá nung vôi và sản xuất xi măng</t>
  </si>
  <si>
    <t>II.3.1</t>
  </si>
  <si>
    <t>Đá vôi sản xuất vôi công nghiệp (khoáng sản nguyên khai)</t>
  </si>
  <si>
    <t>II.3.2</t>
  </si>
  <si>
    <t>Đá sản xuất xi măng</t>
  </si>
  <si>
    <t>II.3.2.1</t>
  </si>
  <si>
    <t>II.3.2.2</t>
  </si>
  <si>
    <t>II.3.2.3</t>
  </si>
  <si>
    <t>Đá làm phụ gia sản xuất xi măng</t>
  </si>
  <si>
    <t>II.3.2.3.1</t>
  </si>
  <si>
    <t>II.3.2.3.2</t>
  </si>
  <si>
    <t>II.3.2.3.3</t>
  </si>
  <si>
    <t>II.4</t>
  </si>
  <si>
    <t>Đá hoa trắng</t>
  </si>
  <si>
    <t>II.4.1</t>
  </si>
  <si>
    <t>II.4.2</t>
  </si>
  <si>
    <t>Đá hoa trắng dạng khối (≥ 0,4m3) để xẻ làm ốp lát</t>
  </si>
  <si>
    <t>II.4.2.1</t>
  </si>
  <si>
    <t>Loại 1 - trắng đều</t>
  </si>
  <si>
    <t>II.4.2.2</t>
  </si>
  <si>
    <t>Loại 2 - vân vệt</t>
  </si>
  <si>
    <t>II.4.2.3</t>
  </si>
  <si>
    <t>Loại 3 - màu xám hoặc màu khác</t>
  </si>
  <si>
    <t>II.4.3</t>
  </si>
  <si>
    <t>Đá hoa trắng sản xuất bột carbonat</t>
  </si>
  <si>
    <t>II.5</t>
  </si>
  <si>
    <t>Cát</t>
  </si>
  <si>
    <t>II.5.1</t>
  </si>
  <si>
    <t>Cát san lấp (bao gồm cả cát nhiễm mặn)</t>
  </si>
  <si>
    <t>II.5.2</t>
  </si>
  <si>
    <t>Cát xây dựng</t>
  </si>
  <si>
    <t>II.5.2.1</t>
  </si>
  <si>
    <t>Cát đen dùng trong xây dựng</t>
  </si>
  <si>
    <t>II.5.2.2</t>
  </si>
  <si>
    <t>Cát vàng dùng trong xây dựng</t>
  </si>
  <si>
    <t>II.5.3</t>
  </si>
  <si>
    <t>Cát vàng sản xuất công nghiệp (khoáng sản nguyên khai)</t>
  </si>
  <si>
    <t>II.6</t>
  </si>
  <si>
    <t>Cát làm thuỷ tinh (cát trắng)</t>
  </si>
  <si>
    <t>II.7</t>
  </si>
  <si>
    <t>Đất làm gạch (sét làm gạch, ngói)</t>
  </si>
  <si>
    <t>II.8</t>
  </si>
  <si>
    <t>Đá Granite</t>
  </si>
  <si>
    <t>II.8.1</t>
  </si>
  <si>
    <t>Đá Granite màu tím, trắng</t>
  </si>
  <si>
    <t>II.8.2</t>
  </si>
  <si>
    <t>II.8.3</t>
  </si>
  <si>
    <t>Đá Granite màu đỏ</t>
  </si>
  <si>
    <t>II.8.4</t>
  </si>
  <si>
    <t>Đá Granite màu ruby</t>
  </si>
  <si>
    <t>II.8.5</t>
  </si>
  <si>
    <t>Đá gabro và diorit</t>
  </si>
  <si>
    <t>II.9</t>
  </si>
  <si>
    <t>Sét chịu lửa</t>
  </si>
  <si>
    <t>II.9.1</t>
  </si>
  <si>
    <t>Sét chịu lửa màu trắng, xám, xám trắng</t>
  </si>
  <si>
    <t>II.9.2</t>
  </si>
  <si>
    <t>Sét chịu lửa các màu còn lại</t>
  </si>
  <si>
    <t>II.10</t>
  </si>
  <si>
    <t>Dolomit, quartzite</t>
  </si>
  <si>
    <t>II.10.1</t>
  </si>
  <si>
    <t>Dolomit</t>
  </si>
  <si>
    <t>II.10.1.1</t>
  </si>
  <si>
    <t>Đá Dolomit (khoáng sản nguyên khai) có kích thước ≥ 0,4m3 sau khai thác (không phân loại màu sắc, chất lượng)</t>
  </si>
  <si>
    <t>II.10.1.2</t>
  </si>
  <si>
    <t>Đá khối Dolomit dùng để xẻ</t>
  </si>
  <si>
    <t>II.10.1.2.1</t>
  </si>
  <si>
    <t>Đá khối dùng để xẻ tính theo sản phẩm có diện tích bề mặt từ 1m2 trở lên</t>
  </si>
  <si>
    <t>II.10.1.2.2</t>
  </si>
  <si>
    <t>Đá khối dùng để xẻ tính theo sản phẩm có diện tích bề mặt từ 0,6m2 đến dưới 1m2</t>
  </si>
  <si>
    <t>II.10.1.2.3</t>
  </si>
  <si>
    <t>Đá khối dùng để xẻ tính theo sản phẩm có diện tích bề mặt từ 0,3m2 đến dưới 0,6m2</t>
  </si>
  <si>
    <t>II.10.1.2.4</t>
  </si>
  <si>
    <t xml:space="preserve">Đá khối dùng để xẻ tính theo sản phẩm có diện tích bề mặt dưới 0,3m2 </t>
  </si>
  <si>
    <t>II.10.2</t>
  </si>
  <si>
    <t>II.11</t>
  </si>
  <si>
    <t>Cao lanh (khoáng sản nguyên khai, chưa rây)</t>
  </si>
  <si>
    <t>II.11.2</t>
  </si>
  <si>
    <t>II.11.3</t>
  </si>
  <si>
    <t>II.11.4</t>
  </si>
  <si>
    <t>II.12</t>
  </si>
  <si>
    <t>Mica, thạch anh kỹ thuật</t>
  </si>
  <si>
    <t>II.12.1</t>
  </si>
  <si>
    <t>Mica</t>
  </si>
  <si>
    <t>II.12.2</t>
  </si>
  <si>
    <t>Thạch anh kỹ thuật</t>
  </si>
  <si>
    <t>II.12.2.1</t>
  </si>
  <si>
    <t>II.12.2.2</t>
  </si>
  <si>
    <t>Thạch anh bột</t>
  </si>
  <si>
    <t>II.12.2.3</t>
  </si>
  <si>
    <t>Thạch anh hạt</t>
  </si>
  <si>
    <t>II.13</t>
  </si>
  <si>
    <t>Pirite, phosphorite</t>
  </si>
  <si>
    <t>II.13.1</t>
  </si>
  <si>
    <t>Quặng Pirite</t>
  </si>
  <si>
    <t>Bảng giá tính thuế tài nguyên của 63 tỉnh, thành phố không có giá tính thuế của các tài nguyên này</t>
  </si>
  <si>
    <t>II.13.2</t>
  </si>
  <si>
    <t>Quặng phosphorit</t>
  </si>
  <si>
    <t>II.13.2.1</t>
  </si>
  <si>
    <t>Quặng Phosphorite có hàm lượng P2O5 &lt; 20%</t>
  </si>
  <si>
    <t>II.13.2.2</t>
  </si>
  <si>
    <t>Quặng Phosphorite có hàm lượng 20% ≤ P2O5 &lt; 30%</t>
  </si>
  <si>
    <t>II.13.2.3</t>
  </si>
  <si>
    <t>Quặng Phosphorite có hàm lượng P2O5 ≥ 30%</t>
  </si>
  <si>
    <t>II.14</t>
  </si>
  <si>
    <t>Apatit</t>
  </si>
  <si>
    <t>II.14.1</t>
  </si>
  <si>
    <t>Apatit loại I</t>
  </si>
  <si>
    <t>II.14.2</t>
  </si>
  <si>
    <t>Apatit loại II</t>
  </si>
  <si>
    <t>II.14.3</t>
  </si>
  <si>
    <t>Apatit loại III</t>
  </si>
  <si>
    <t>II.14.4</t>
  </si>
  <si>
    <t xml:space="preserve">Apatit loại tuyển </t>
  </si>
  <si>
    <t>II.15</t>
  </si>
  <si>
    <t>II.16</t>
  </si>
  <si>
    <t>II.16.1</t>
  </si>
  <si>
    <t>Than sạch trong than nguyên khai (cám 0-15, cục -15)</t>
  </si>
  <si>
    <t>II.16.2</t>
  </si>
  <si>
    <t>Than cục</t>
  </si>
  <si>
    <t>II.16.2.1</t>
  </si>
  <si>
    <t>II.16.2.2</t>
  </si>
  <si>
    <t>Than cục 2a, 2b</t>
  </si>
  <si>
    <t>II.16.2.3</t>
  </si>
  <si>
    <t>Than cục 3a, 3b</t>
  </si>
  <si>
    <t>II.16.2.4</t>
  </si>
  <si>
    <t xml:space="preserve">Than cục 4a, 4b </t>
  </si>
  <si>
    <t>II.16.2.5</t>
  </si>
  <si>
    <t xml:space="preserve">Than cục 5a, 5b </t>
  </si>
  <si>
    <t>II.16.2.6</t>
  </si>
  <si>
    <t xml:space="preserve">Than cục don 6a, 6b, 6c </t>
  </si>
  <si>
    <t>II.16.2.7</t>
  </si>
  <si>
    <t xml:space="preserve">Than cục don 7a, 7b, 7c </t>
  </si>
  <si>
    <t>II.16.2.8</t>
  </si>
  <si>
    <t xml:space="preserve">Than cục don 8a, 8b, 8c </t>
  </si>
  <si>
    <t>II.16.3</t>
  </si>
  <si>
    <t>Than cám</t>
  </si>
  <si>
    <t>II.16.3.1</t>
  </si>
  <si>
    <t>Than cám 1</t>
  </si>
  <si>
    <t>II.16.3.2</t>
  </si>
  <si>
    <t>Than cám 2</t>
  </si>
  <si>
    <t>II.16.3.3</t>
  </si>
  <si>
    <t>Than cám 3a, 3b, 3c</t>
  </si>
  <si>
    <t>II.16.3.4</t>
  </si>
  <si>
    <t>Than cám 4a, 4b</t>
  </si>
  <si>
    <t>II.16.3.5</t>
  </si>
  <si>
    <t>Than cám 5a, 5b</t>
  </si>
  <si>
    <t>II.16.3.6</t>
  </si>
  <si>
    <t>Than cám 6a, 6b</t>
  </si>
  <si>
    <t>II.16.3.7</t>
  </si>
  <si>
    <t>Than cám 7a, 7b, 7c</t>
  </si>
  <si>
    <t>II.16.4</t>
  </si>
  <si>
    <t>Than bùn</t>
  </si>
  <si>
    <t>II.16.4.1</t>
  </si>
  <si>
    <t>Than bùn tuyển 1a</t>
  </si>
  <si>
    <t>II.16.4.2</t>
  </si>
  <si>
    <t>Than bùn tuyển 2a, 2b</t>
  </si>
  <si>
    <t>II.16.4.3</t>
  </si>
  <si>
    <t>Than bùn tuyển 3a, 3b, 3c</t>
  </si>
  <si>
    <t>II.16.4.4</t>
  </si>
  <si>
    <t>Than bùn tuyển 4a, 4b, 4c</t>
  </si>
  <si>
    <t>II.18</t>
  </si>
  <si>
    <t>Than nâu, than mỡ</t>
  </si>
  <si>
    <t>II.18.1</t>
  </si>
  <si>
    <t>Than nâu</t>
  </si>
  <si>
    <t>II.18.2</t>
  </si>
  <si>
    <t>Than mỡ</t>
  </si>
  <si>
    <t>II.19</t>
  </si>
  <si>
    <t>II.20</t>
  </si>
  <si>
    <t>Kim cương, rubi, sapphire</t>
  </si>
  <si>
    <t>II.21</t>
  </si>
  <si>
    <t>Emerald, alexandrite, opan</t>
  </si>
  <si>
    <t>II.22</t>
  </si>
  <si>
    <t>Adit, rodolite, pyrope, berin, spinen, topaz</t>
  </si>
  <si>
    <t>II.23</t>
  </si>
  <si>
    <t>Thạch anh tinh thể màu; cryolite; opan quý màu trắng, đỏ lửa; fenspat, birusa; nefrite</t>
  </si>
  <si>
    <t>II.23.1</t>
  </si>
  <si>
    <t>II.23.2</t>
  </si>
  <si>
    <t>II.24</t>
  </si>
  <si>
    <t>Khoáng sản không kim loại khác</t>
  </si>
  <si>
    <t>II.24.1</t>
  </si>
  <si>
    <t xml:space="preserve">Barit </t>
  </si>
  <si>
    <t>II.24.1.1</t>
  </si>
  <si>
    <t>II.24.1.2</t>
  </si>
  <si>
    <t>Tinh quặng Barit hàm lượng 60% ≤ BaSO4 &lt; 70%</t>
  </si>
  <si>
    <t>II.24.1.3</t>
  </si>
  <si>
    <t>II.24.2</t>
  </si>
  <si>
    <t>Fluorit</t>
  </si>
  <si>
    <t>II.24.2.2</t>
  </si>
  <si>
    <t>Quặng Fluorit có hàm lượng 50% ≤CaF2&lt;70%</t>
  </si>
  <si>
    <t>II.24.2.3</t>
  </si>
  <si>
    <t>Quặng Fluorit có hàm lượng 70% ≤CaF2&lt;90%</t>
  </si>
  <si>
    <t>II.24.3</t>
  </si>
  <si>
    <t>II.24.4</t>
  </si>
  <si>
    <t>Graphit</t>
  </si>
  <si>
    <t>II.24.4.1</t>
  </si>
  <si>
    <t>II.24.4.2</t>
  </si>
  <si>
    <t>Tinh quặng Graphit</t>
  </si>
  <si>
    <t>II.24.5</t>
  </si>
  <si>
    <t>II.24.5.1</t>
  </si>
  <si>
    <t>II.24.5.2</t>
  </si>
  <si>
    <t>Bột Tacl</t>
  </si>
  <si>
    <t>II.24.6</t>
  </si>
  <si>
    <t>Quặng Sericite</t>
  </si>
  <si>
    <t>II.24.7</t>
  </si>
  <si>
    <t>Bùn khoáng</t>
  </si>
  <si>
    <t>II.24.8</t>
  </si>
  <si>
    <t xml:space="preserve">Sét Bentonite </t>
  </si>
  <si>
    <t>II.24.9</t>
  </si>
  <si>
    <t>Quặng Silic</t>
  </si>
  <si>
    <t>II.24.10</t>
  </si>
  <si>
    <t>Quặng Magnesit</t>
  </si>
  <si>
    <t>Giá tính thuế tài nguyên</t>
  </si>
  <si>
    <t>ĐVT: đồng</t>
  </si>
  <si>
    <t>Khoáng sản không kim loại</t>
  </si>
  <si>
    <t>III.1</t>
  </si>
  <si>
    <t>III.1.1</t>
  </si>
  <si>
    <t>III.1.1.1</t>
  </si>
  <si>
    <t>III.1.1.2</t>
  </si>
  <si>
    <t>III.1.1.3</t>
  </si>
  <si>
    <t>III.1.2</t>
  </si>
  <si>
    <t>III.1.3</t>
  </si>
  <si>
    <t>III.1.4</t>
  </si>
  <si>
    <t>III.1.5</t>
  </si>
  <si>
    <t>III.1.5.1</t>
  </si>
  <si>
    <t>III.1.5.2</t>
  </si>
  <si>
    <t>III.1.5.3</t>
  </si>
  <si>
    <t>III.1.6</t>
  </si>
  <si>
    <t>III.1.6.1</t>
  </si>
  <si>
    <t>III.1.6.2</t>
  </si>
  <si>
    <t>III.1.6.3</t>
  </si>
  <si>
    <t>III.1.7</t>
  </si>
  <si>
    <t>III.1.7.1</t>
  </si>
  <si>
    <t>III.1.7.2</t>
  </si>
  <si>
    <t>III.1.7.3</t>
  </si>
  <si>
    <t>III.1.8</t>
  </si>
  <si>
    <t>III.1.9</t>
  </si>
  <si>
    <t>III.1.10</t>
  </si>
  <si>
    <t>III.1.11</t>
  </si>
  <si>
    <t>III.1.11.1</t>
  </si>
  <si>
    <t>III.1.11.2</t>
  </si>
  <si>
    <t>III.1.11.3</t>
  </si>
  <si>
    <t>III.1.12</t>
  </si>
  <si>
    <t>III.1.13</t>
  </si>
  <si>
    <t>III.1.14</t>
  </si>
  <si>
    <t>III.1.15</t>
  </si>
  <si>
    <t>III.1.16</t>
  </si>
  <si>
    <t>III.1.16.1</t>
  </si>
  <si>
    <t>III.1.16.2</t>
  </si>
  <si>
    <t>III.1.16.3</t>
  </si>
  <si>
    <t>III.1.17</t>
  </si>
  <si>
    <t>III.1.18</t>
  </si>
  <si>
    <t>III.1.19</t>
  </si>
  <si>
    <t>III.1.19.1</t>
  </si>
  <si>
    <t>III.1.19.2</t>
  </si>
  <si>
    <t>III.1.19.3</t>
  </si>
  <si>
    <t>III.1.19.4</t>
  </si>
  <si>
    <t>III.1.19.5</t>
  </si>
  <si>
    <t>III.1.20</t>
  </si>
  <si>
    <t>III.1.20.1</t>
  </si>
  <si>
    <t>III.1.20.2</t>
  </si>
  <si>
    <t>III.1.20.3</t>
  </si>
  <si>
    <t>III.1.20.4</t>
  </si>
  <si>
    <t>III.2</t>
  </si>
  <si>
    <t>III.2.1</t>
  </si>
  <si>
    <t>III.2.2</t>
  </si>
  <si>
    <t>III.2.2.1</t>
  </si>
  <si>
    <t>III.2.2.2</t>
  </si>
  <si>
    <t>III.2.2.3</t>
  </si>
  <si>
    <t>III.2.3</t>
  </si>
  <si>
    <t>III.2.3.1</t>
  </si>
  <si>
    <t>III.2.3.2</t>
  </si>
  <si>
    <t>III.2.3.3</t>
  </si>
  <si>
    <t>III.2.4</t>
  </si>
  <si>
    <t>III.2.4.1</t>
  </si>
  <si>
    <t>III.2.4.2</t>
  </si>
  <si>
    <t>III.2.4.3</t>
  </si>
  <si>
    <t>III.2.5</t>
  </si>
  <si>
    <t>III.2.5.1</t>
  </si>
  <si>
    <t>III.2.5.2</t>
  </si>
  <si>
    <t>III.2.5.3</t>
  </si>
  <si>
    <t>III.2.6</t>
  </si>
  <si>
    <t>III.2.8</t>
  </si>
  <si>
    <t>III.2.10</t>
  </si>
  <si>
    <t>III.2.11</t>
  </si>
  <si>
    <t>III.2.12</t>
  </si>
  <si>
    <t>III.2.13</t>
  </si>
  <si>
    <t>III.2.14</t>
  </si>
  <si>
    <t>III.2.15</t>
  </si>
  <si>
    <t>III.2.15.1</t>
  </si>
  <si>
    <t>III.2.15.2</t>
  </si>
  <si>
    <t>III.2.15.3</t>
  </si>
  <si>
    <t>III.2.16</t>
  </si>
  <si>
    <t>III.2.16.1</t>
  </si>
  <si>
    <t>III.2.16.2</t>
  </si>
  <si>
    <t>III.2.16.3</t>
  </si>
  <si>
    <t>III.3</t>
  </si>
  <si>
    <t>III.3.1</t>
  </si>
  <si>
    <t>III.3.2</t>
  </si>
  <si>
    <t>III.3.2.1</t>
  </si>
  <si>
    <t>III.3.2.2</t>
  </si>
  <si>
    <t>III.3.2.3</t>
  </si>
  <si>
    <t>III.3.3</t>
  </si>
  <si>
    <t>III.3.4</t>
  </si>
  <si>
    <t>III.3.4.1</t>
  </si>
  <si>
    <t>III.3.4.2</t>
  </si>
  <si>
    <t>III.3.4.3</t>
  </si>
  <si>
    <t>III.3.5</t>
  </si>
  <si>
    <t>III.3.6</t>
  </si>
  <si>
    <t>III.3.7</t>
  </si>
  <si>
    <t>III.3.8</t>
  </si>
  <si>
    <t>III.3.8.1</t>
  </si>
  <si>
    <t>III.3.8.2</t>
  </si>
  <si>
    <t>III.3.8.3</t>
  </si>
  <si>
    <t>III.3.9</t>
  </si>
  <si>
    <t>III.3.10</t>
  </si>
  <si>
    <t>III.3.11</t>
  </si>
  <si>
    <t>III.3.12</t>
  </si>
  <si>
    <t>III.3.13</t>
  </si>
  <si>
    <t>III.3.14</t>
  </si>
  <si>
    <t>III.3.15</t>
  </si>
  <si>
    <t>III.3.16</t>
  </si>
  <si>
    <t>III.3.17</t>
  </si>
  <si>
    <t>III.3.18</t>
  </si>
  <si>
    <t>III.3.19</t>
  </si>
  <si>
    <t>III.3.19.1</t>
  </si>
  <si>
    <t>III.3.19.2</t>
  </si>
  <si>
    <t>III.3.19.3</t>
  </si>
  <si>
    <t>III.3.19.4</t>
  </si>
  <si>
    <t>III.4</t>
  </si>
  <si>
    <t>III.4.1</t>
  </si>
  <si>
    <t>III.4.1.1</t>
  </si>
  <si>
    <t>III.4.1.2</t>
  </si>
  <si>
    <t>III.4.2</t>
  </si>
  <si>
    <t>III.4.3</t>
  </si>
  <si>
    <t>III.4.4</t>
  </si>
  <si>
    <t>III.4.5</t>
  </si>
  <si>
    <t>III.4.6</t>
  </si>
  <si>
    <t>III.4.7</t>
  </si>
  <si>
    <t>III.4.8</t>
  </si>
  <si>
    <t>III.4.9</t>
  </si>
  <si>
    <t>III.4.10</t>
  </si>
  <si>
    <t>III.4.11</t>
  </si>
  <si>
    <t>III.4.12</t>
  </si>
  <si>
    <t>III.4.13</t>
  </si>
  <si>
    <t>III.4.13.1</t>
  </si>
  <si>
    <t>III.4.13.2</t>
  </si>
  <si>
    <t>III.4.14</t>
  </si>
  <si>
    <t>III.4.15</t>
  </si>
  <si>
    <t>III.4.15.1</t>
  </si>
  <si>
    <t>III.4.15.2</t>
  </si>
  <si>
    <t>III.4.15.3</t>
  </si>
  <si>
    <t>III.4.15.4</t>
  </si>
  <si>
    <t>III.5</t>
  </si>
  <si>
    <t>III.5.1</t>
  </si>
  <si>
    <t>III.5.2</t>
  </si>
  <si>
    <t>III.5.3</t>
  </si>
  <si>
    <t>III.5.4</t>
  </si>
  <si>
    <t>III.5.5</t>
  </si>
  <si>
    <t>III.5.6</t>
  </si>
  <si>
    <t>III.5.7</t>
  </si>
  <si>
    <t>III.5.8</t>
  </si>
  <si>
    <t>III.5.9</t>
  </si>
  <si>
    <t>III.5.10</t>
  </si>
  <si>
    <t>III.5.11</t>
  </si>
  <si>
    <t>III.5.12</t>
  </si>
  <si>
    <t>III.5.13</t>
  </si>
  <si>
    <t>III.5.13.1</t>
  </si>
  <si>
    <t>III.5.13.2</t>
  </si>
  <si>
    <t>III.5.13.3</t>
  </si>
  <si>
    <t>III.6</t>
  </si>
  <si>
    <t>III.6.1</t>
  </si>
  <si>
    <t>III.6.2</t>
  </si>
  <si>
    <t>III.6.3</t>
  </si>
  <si>
    <t>III.6.4</t>
  </si>
  <si>
    <t>III.6.5</t>
  </si>
  <si>
    <t>III.6.6</t>
  </si>
  <si>
    <t>III.6.7</t>
  </si>
  <si>
    <t>III.6.8</t>
  </si>
  <si>
    <t>III.6.9</t>
  </si>
  <si>
    <t>III.6.10</t>
  </si>
  <si>
    <t>III.6.11</t>
  </si>
  <si>
    <t>III.6.11.1</t>
  </si>
  <si>
    <t>III.6.11.2</t>
  </si>
  <si>
    <t>III.6.11.3</t>
  </si>
  <si>
    <t>III.7</t>
  </si>
  <si>
    <t>III.7.1</t>
  </si>
  <si>
    <t>III.7.2</t>
  </si>
  <si>
    <t>III.7.3</t>
  </si>
  <si>
    <t>III.7.4</t>
  </si>
  <si>
    <t>III.7.5</t>
  </si>
  <si>
    <t>III.7.6</t>
  </si>
  <si>
    <t>III.7.7</t>
  </si>
  <si>
    <t>III.7.7.1</t>
  </si>
  <si>
    <t>III.7.7.2</t>
  </si>
  <si>
    <t>III.7.7.3</t>
  </si>
  <si>
    <t>III.8</t>
  </si>
  <si>
    <t>III.8.1</t>
  </si>
  <si>
    <t>III.8.2</t>
  </si>
  <si>
    <t>III.8.3</t>
  </si>
  <si>
    <t>III.8.4</t>
  </si>
  <si>
    <t>III.8.4.1</t>
  </si>
  <si>
    <t>III.8.4.2</t>
  </si>
  <si>
    <t>III.9</t>
  </si>
  <si>
    <t>III.9.1</t>
  </si>
  <si>
    <t>III.9.2</t>
  </si>
  <si>
    <t>III.10</t>
  </si>
  <si>
    <t>III.11</t>
  </si>
  <si>
    <t>Tre, trúc, nứa, mai, giang, tranh, vầu, lồ ô</t>
  </si>
  <si>
    <t>III.11.1</t>
  </si>
  <si>
    <t>III.11.1.1</t>
  </si>
  <si>
    <t>III.11.1.2</t>
  </si>
  <si>
    <t>III.11.1.3</t>
  </si>
  <si>
    <t>III.11.1.4</t>
  </si>
  <si>
    <t>III.11.2</t>
  </si>
  <si>
    <t>III.11.3</t>
  </si>
  <si>
    <t>III.11.3.1</t>
  </si>
  <si>
    <t>III.11.3.2</t>
  </si>
  <si>
    <t>III.11.4</t>
  </si>
  <si>
    <t>III.11.4.1</t>
  </si>
  <si>
    <t>III.11.4.2</t>
  </si>
  <si>
    <t>III.11.4.3</t>
  </si>
  <si>
    <t>III.11.5</t>
  </si>
  <si>
    <t>III.11.5.1</t>
  </si>
  <si>
    <t>III.11.5.2</t>
  </si>
  <si>
    <t>III.11.5.3</t>
  </si>
  <si>
    <t>III.11.6</t>
  </si>
  <si>
    <t>III.11.7</t>
  </si>
  <si>
    <t>III.11.7.1</t>
  </si>
  <si>
    <t>III.11.7.2</t>
  </si>
  <si>
    <t>III.11.7.3</t>
  </si>
  <si>
    <t>III.11.8</t>
  </si>
  <si>
    <t>III.11.8.1</t>
  </si>
  <si>
    <t>III.11.8.2</t>
  </si>
  <si>
    <t>III.11.8.3</t>
  </si>
  <si>
    <t>III.12</t>
  </si>
  <si>
    <t>III.12.1</t>
  </si>
  <si>
    <t>III.12.1.1</t>
  </si>
  <si>
    <t>III.12.1.2</t>
  </si>
  <si>
    <t>III.12.1.3</t>
  </si>
  <si>
    <t>III.12.2</t>
  </si>
  <si>
    <t>III.12.2.1</t>
  </si>
  <si>
    <t>III.12.2.2</t>
  </si>
  <si>
    <t>III.13</t>
  </si>
  <si>
    <t>III.13.1</t>
  </si>
  <si>
    <t>III.13.1.1</t>
  </si>
  <si>
    <t>III.13.1.2</t>
  </si>
  <si>
    <t>III.13.2</t>
  </si>
  <si>
    <t>III.13.2.1</t>
  </si>
  <si>
    <t>III.13.2.2</t>
  </si>
  <si>
    <t>III.13.3</t>
  </si>
  <si>
    <t>III.13.3.1</t>
  </si>
  <si>
    <t>III.13.3.2</t>
  </si>
  <si>
    <t>III.13.4</t>
  </si>
  <si>
    <t>III.13.4.1</t>
  </si>
  <si>
    <t>III.13.4.2</t>
  </si>
  <si>
    <t>III.14</t>
  </si>
  <si>
    <t>III.6.12</t>
  </si>
  <si>
    <t>Nước thiên nhiên</t>
  </si>
  <si>
    <t>Nước khoáng thiên nhiên, nước nóng thiên nhiên, nước thiên nhiên tinh lọc đóng chai, đóng hộp</t>
  </si>
  <si>
    <t>Nước khoáng thiên nhiên, nước nóng thiên nhiên đóng chai, đóng hộp</t>
  </si>
  <si>
    <t>Nước thiên nhiên tinh lọc đóng chai, đóng hộp</t>
  </si>
  <si>
    <t>Nước thiên nhiên dùng cho sản xuất kinh doanh nước sạch</t>
  </si>
  <si>
    <t>Nước mặt</t>
  </si>
  <si>
    <t>Nước dưới đất (nước ngầm)</t>
  </si>
  <si>
    <t xml:space="preserve">Nước thiên nhiên dùng cho mục đích khác </t>
  </si>
  <si>
    <t>Nước thiên nhiên dùng trong sản xuất rượu, bia, nước giải khát, nước đá</t>
  </si>
  <si>
    <t>Nước thiên nhiên dùng cho khai khoáng</t>
  </si>
  <si>
    <t>Nước thiên nhiên dùng mục đích khác (làm mát, vệ sinh công nghiệp, xây dựng, dùng cho sản xuất, chế biến thủy sản, hải sản, nông sản...)</t>
  </si>
  <si>
    <t>Yến sào thiên nhiên</t>
  </si>
  <si>
    <t>V</t>
  </si>
  <si>
    <t>Hải sản tự nhiên</t>
  </si>
  <si>
    <t>VI.1</t>
  </si>
  <si>
    <t>Cá</t>
  </si>
  <si>
    <t>Cua</t>
  </si>
  <si>
    <t xml:space="preserve">Mực </t>
  </si>
  <si>
    <t>Tôm</t>
  </si>
  <si>
    <t>Tôm hùm</t>
  </si>
  <si>
    <t>Tôm khác</t>
  </si>
  <si>
    <t>Hải sâm</t>
  </si>
  <si>
    <t>Bào ngư</t>
  </si>
  <si>
    <t>VI.8</t>
  </si>
  <si>
    <t>Hải sản tự nhiên khác</t>
  </si>
  <si>
    <t>VI</t>
  </si>
  <si>
    <t>IV</t>
  </si>
  <si>
    <t>Quặng titan gốc (ilmenit)</t>
  </si>
  <si>
    <t>Quặng gốc titan có hàm lượng TiO2≤10%</t>
  </si>
  <si>
    <t>Quặng gốc titan có hàm lượng 10%&lt;TiO2≤15%</t>
  </si>
  <si>
    <t>Quặng gốc titan có hàm lượng 15%&lt;TiO2≤20%</t>
  </si>
  <si>
    <t>Quặng gốc titan có hàm lượng TiO2&gt;20%</t>
  </si>
  <si>
    <t>Tinh quặng vàng có hàm lượng 82 &lt;Au ≤240 gram/tấn</t>
  </si>
  <si>
    <t xml:space="preserve">Quặng đất hiếm có hàm lượng TR203≤1% </t>
  </si>
  <si>
    <t>Quặng đất hiếm có hàm lượng 1%&lt;TR203≤2%</t>
  </si>
  <si>
    <t>Quặng đất hiếm có hàm lượng 2%&lt;TR203≤3%</t>
  </si>
  <si>
    <t>Quặng đất hiếm có hàm lượng 3%&lt;TR203≤4%</t>
  </si>
  <si>
    <t>Quặng đất hiếm có hàm lượng 4%&lt;TR203≤5%</t>
  </si>
  <si>
    <t>Quặng đất hiếm có hàm lượng 5%&lt;TR203≤10%</t>
  </si>
  <si>
    <t>Quặng thiếc gốc</t>
  </si>
  <si>
    <t>Quặng thiếc gốc có hàm lượng 0,2%&lt;SnO2 ≤0,4%</t>
  </si>
  <si>
    <t>Quặng thiếc gốc có hàm lượng 0,4%&lt;SnO2 ≤0,6%</t>
  </si>
  <si>
    <t>Quặng thiếc gốc có hàm lượng 0,6%&lt;SnO2 ≤0,8%</t>
  </si>
  <si>
    <t>Quặng thiếc gốc có hàm lượng 0,8%&lt;SnO2 ≤1%</t>
  </si>
  <si>
    <t>Wolfram</t>
  </si>
  <si>
    <t>Quặng wolfram có hàm lượng 0,1%&lt;WO3 ≤0,3%</t>
  </si>
  <si>
    <t>Tấn</t>
  </si>
  <si>
    <t>Quặng wolfram có hàm lượng 0,3%&lt;WO3 ≤0,5%</t>
  </si>
  <si>
    <t>Quặng wolfram có hàm lượng 0,5%&lt;WO3 ≤0,7%</t>
  </si>
  <si>
    <t>Quặng wolfram có hàm lượng 0,7%&lt;WO3 ≤1%</t>
  </si>
  <si>
    <t>Quặng wolfram có hàm lượng WO3 &gt;1%</t>
  </si>
  <si>
    <t xml:space="preserve">Antimoan kim loại </t>
  </si>
  <si>
    <t>Quặng antimon có hàm lượng Sb&lt;5%</t>
  </si>
  <si>
    <t>Quặng antimon có hàm lượng 5≤Sb&lt;10%</t>
  </si>
  <si>
    <t>Quặng antimon có hàm lượng 10%&lt;Sb≤15%</t>
  </si>
  <si>
    <t>Quặng antimon có hàm lượng 15%&lt;Sb≤20%</t>
  </si>
  <si>
    <t>Quặng antimon có hàm lượng Sb&gt;20%</t>
  </si>
  <si>
    <t>Quặng chì + kẽm hàm lượng Pb+Zn&lt;5%</t>
  </si>
  <si>
    <t>Quặng chì + kẽm hàm lượng 5%&lt;Pb+Zn&lt;10%</t>
  </si>
  <si>
    <t>Quặng chì + kẽm hàm lượng 10%&lt;Pb+Zn&lt;15%</t>
  </si>
  <si>
    <t>Quặng chì + kẽm hàm lượng Pb+Zn&gt;15%</t>
  </si>
  <si>
    <t>Quặng đồng có hàm lượng Cu &lt;0,5%</t>
  </si>
  <si>
    <t>Quặng đồng có hàm lượng 0,5%≤Cu &lt;1%</t>
  </si>
  <si>
    <t>Quặng đồng có hàm lượng 1%≤Cu&lt;2%</t>
  </si>
  <si>
    <t>Quặng đồng có hàm lượng 2%≤Cu&lt;3%</t>
  </si>
  <si>
    <t>Quặng đồng có hàm lượng 3%≤Cu&lt;4%</t>
  </si>
  <si>
    <t>Quặng đồng có hàm lượng 4%≤Cu&lt;5%</t>
  </si>
  <si>
    <t>Quặng đồng có hàm lượng Cu≥5%</t>
  </si>
  <si>
    <t>Quặng thiếc gốc có hàm lượng SnO2 &gt;1%</t>
  </si>
  <si>
    <t>Đá chẻ, đá bazan dạng cột</t>
  </si>
  <si>
    <t>Đá Granite màu khác</t>
  </si>
  <si>
    <t>Pyrophylit</t>
  </si>
  <si>
    <t>Pyrophilit có hàm lượng 25%&lt;AL203≤30%</t>
  </si>
  <si>
    <t>Tinh quặng Barit hàm lượng BaSO4 ≥ 70%</t>
  </si>
  <si>
    <t>Pyrophilit có hàm lượng 30%&lt;AL203≤33%</t>
  </si>
  <si>
    <t>Pyrophilit có hàm lượng AL203&gt;33%</t>
  </si>
  <si>
    <t>Than antraxit hầm lò</t>
  </si>
  <si>
    <t>Than antraxit lộ thiên</t>
  </si>
  <si>
    <t>Quặng limonit có hàm lượng  Fe≤30%</t>
  </si>
  <si>
    <t>Quặng limonit có hàm lượng 30%&lt;Fe≤40%</t>
  </si>
  <si>
    <t>Quặng limonit có hàm lượng 40%&lt;Fe≤50%</t>
  </si>
  <si>
    <t>Quặng limonit có hàm lượng 50%&lt;Fe≤60%</t>
  </si>
  <si>
    <t>Quặng limonit có hàm lượng Fe&gt;60%</t>
  </si>
  <si>
    <t>Quặng mangan có hàm lượng Mn≤20%</t>
  </si>
  <si>
    <t>Quặng mangan có hàm lượng  20%&lt;Mn≤25%</t>
  </si>
  <si>
    <t>Quặng mangan có hàm lượng 25%&lt;Mn≤30%</t>
  </si>
  <si>
    <t>Quặng mangan có hàm lượng 30&lt;Mn≤35%</t>
  </si>
  <si>
    <t>Quặng mangan có hàm lượng 35%&lt;Mn≤40%</t>
  </si>
  <si>
    <t>Quặng mangan có hàm lượng Mn&gt;40%</t>
  </si>
  <si>
    <t>Vàng kim loại (vàng cốm); vàng sa khoáng</t>
  </si>
  <si>
    <t>Quặng vàng có hàm lượng Au &lt;2 gram/tấn</t>
  </si>
  <si>
    <t>Quặng vàng có hàm lượng 2≤Au&lt;3 gram/tấn</t>
  </si>
  <si>
    <t>Quặng vàng có hàm lượng 3≤Au&lt;4 gram/tấn</t>
  </si>
  <si>
    <t>Quặng vàng có hàm lượng 4≤Au&lt;5 gram/tấn</t>
  </si>
  <si>
    <t>Quặng vàng có hàm lượng 5≤Au&lt;6 gram/tấn</t>
  </si>
  <si>
    <t>Quặng vàng có hàm lượng 6≤Au&lt;7 gram/tấn</t>
  </si>
  <si>
    <t>Quặng vàng có hàm lượng 7≤Au&lt;8 gram/tấn</t>
  </si>
  <si>
    <t>Quặng vàng có hàm lượng Au≥8 gram/tấn</t>
  </si>
  <si>
    <t>Tinh quặng thiếc có hàm lượng SnO2 ≥ 70% (sa khoáng, quặng gốc)</t>
  </si>
  <si>
    <t>Cao lanh dưới rây</t>
  </si>
  <si>
    <t>Cá loại 1, 2, 3</t>
  </si>
  <si>
    <t xml:space="preserve">Cá loại khác </t>
  </si>
  <si>
    <t>Cẩm lai, lát</t>
  </si>
  <si>
    <t>Chua khét, trường chua</t>
  </si>
  <si>
    <t xml:space="preserve">Quarzit </t>
  </si>
  <si>
    <t>Quặng Quarzit thường</t>
  </si>
  <si>
    <t>Quặng Quarzit (thạch anh tinh thể)</t>
  </si>
  <si>
    <t>Đá Quarzit (sử dụng áp điện)</t>
  </si>
  <si>
    <t>Đá Dolomit sử dụng làm nguyên liệu sản xuất công nghiệp</t>
  </si>
  <si>
    <t>Rubi</t>
  </si>
  <si>
    <t>Rubi làm tranh đá quý, bột mài kích thước nhỏ hơn 2mm</t>
  </si>
  <si>
    <t>Rubi trang sức không khuyết tật ≥ 2mm</t>
  </si>
  <si>
    <t>viên</t>
  </si>
  <si>
    <t>Rubi trang sức khuyết tật ≥ 2mm</t>
  </si>
  <si>
    <t>Ám tiêu đá hoa chứa rubi khuyết tật nguồn gốc pegmatit</t>
  </si>
  <si>
    <t>Sapphire</t>
  </si>
  <si>
    <t>Sapphire trang sức không khuyết tật ≥ 2mm</t>
  </si>
  <si>
    <t>Sapphire trang sức khuyết tật ≥ 2mm</t>
  </si>
  <si>
    <t>Sapphire làm tranh đá quý kích thước nhỏ 2mm</t>
  </si>
  <si>
    <t>Corindon</t>
  </si>
  <si>
    <t>Corindon làm tranh đá quý kích thước nhỏ hơn 2,5 mm</t>
  </si>
  <si>
    <t>Corindon trang sức hoặc kích thước lớn hơn 2,5 mm</t>
  </si>
  <si>
    <t>Thạch anh ám khói, trong suốt, tóc</t>
  </si>
  <si>
    <t>Anmetit (thạch anh tím)</t>
  </si>
  <si>
    <t>Thạch anh tinh thể khác</t>
  </si>
  <si>
    <t>Gỗ hóa thạch (đường kính (8-15) cm X chiều cao (20-30) cm</t>
  </si>
  <si>
    <t>Gỗ hóa thạch (đường kính (8-15) cm X chiều cao trên 30 cm</t>
  </si>
  <si>
    <t>Đá sắt nazodac giàu corindon hoặc safia</t>
  </si>
  <si>
    <t>Calcite hồng, trắng, xanh</t>
  </si>
  <si>
    <t>Fluorit có màu xanh da trời, tím, xanh Cửu long</t>
  </si>
  <si>
    <t>Đá vôi, phiến vôi trang trí non bộ, phong thủy</t>
  </si>
  <si>
    <t>Tourmaline đen</t>
  </si>
  <si>
    <t>Granat có màu đỏ đậm, đỏ nâu, nâu, làm tranh đá quý, bột mài kích thước nhỏ hơn 2,5mm</t>
  </si>
  <si>
    <t>Granat có màu đỏ đậm, đỏ nâu, nâu trang sức bán quý hoặc có kích thước từ 2,5mm trở lên</t>
  </si>
  <si>
    <t>Đá phong thủy</t>
  </si>
  <si>
    <t>Berin, mã não có màu xanh da trời, xanh nước biển, sáng ngọc</t>
  </si>
  <si>
    <t>Cao lanh (Kaolin/đất sét trắng/đất sét trầm tích; Quặng Felspat làm nguyên liệu gốm sứ)</t>
  </si>
  <si>
    <t>Secpentin (Quặng secpentin)</t>
  </si>
  <si>
    <t>Gỗ nhóm V,VI, VII, VIII và các loại gỗ khác</t>
  </si>
  <si>
    <t>Các loại gỗ khác</t>
  </si>
  <si>
    <t>Ngọc trai, bào ngư, hải sâm</t>
  </si>
  <si>
    <t>Ngọc trai</t>
  </si>
  <si>
    <t>Khác</t>
  </si>
  <si>
    <t>I1</t>
  </si>
  <si>
    <t>I2</t>
  </si>
  <si>
    <t>I101</t>
  </si>
  <si>
    <t>I102</t>
  </si>
  <si>
    <t>I103</t>
  </si>
  <si>
    <t>I104</t>
  </si>
  <si>
    <t>I201</t>
  </si>
  <si>
    <t>I202</t>
  </si>
  <si>
    <t>I203</t>
  </si>
  <si>
    <t>I204</t>
  </si>
  <si>
    <t>I205</t>
  </si>
  <si>
    <t>I206</t>
  </si>
  <si>
    <t>I301</t>
  </si>
  <si>
    <t>I302</t>
  </si>
  <si>
    <t>I401</t>
  </si>
  <si>
    <t>I402</t>
  </si>
  <si>
    <t>I403</t>
  </si>
  <si>
    <t>I501</t>
  </si>
  <si>
    <t>I502</t>
  </si>
  <si>
    <t>I503</t>
  </si>
  <si>
    <t>I504</t>
  </si>
  <si>
    <t>I505</t>
  </si>
  <si>
    <t>I506</t>
  </si>
  <si>
    <t>I507</t>
  </si>
  <si>
    <t>I601</t>
  </si>
  <si>
    <t>I602</t>
  </si>
  <si>
    <t>I603</t>
  </si>
  <si>
    <t>I701</t>
  </si>
  <si>
    <t>I702</t>
  </si>
  <si>
    <t>I801</t>
  </si>
  <si>
    <t>I802</t>
  </si>
  <si>
    <t>I803</t>
  </si>
  <si>
    <t>I901</t>
  </si>
  <si>
    <t>I902</t>
  </si>
  <si>
    <t>I1001</t>
  </si>
  <si>
    <t>I1002</t>
  </si>
  <si>
    <t>I1201</t>
  </si>
  <si>
    <t>I1202</t>
  </si>
  <si>
    <t>I1301</t>
  </si>
  <si>
    <t>I1302</t>
  </si>
  <si>
    <t>I10201</t>
  </si>
  <si>
    <t>I10202</t>
  </si>
  <si>
    <t>I10203</t>
  </si>
  <si>
    <t>I10204</t>
  </si>
  <si>
    <t>I10205</t>
  </si>
  <si>
    <t>I10301</t>
  </si>
  <si>
    <t>I10302</t>
  </si>
  <si>
    <t>I10303</t>
  </si>
  <si>
    <t>I10304</t>
  </si>
  <si>
    <t>I10305</t>
  </si>
  <si>
    <t>I30101</t>
  </si>
  <si>
    <t>I30102</t>
  </si>
  <si>
    <t>I30103</t>
  </si>
  <si>
    <t>I30104</t>
  </si>
  <si>
    <t>I30201</t>
  </si>
  <si>
    <t>I30202</t>
  </si>
  <si>
    <t>I40101</t>
  </si>
  <si>
    <t>I40102</t>
  </si>
  <si>
    <t>I40103</t>
  </si>
  <si>
    <t>I40104</t>
  </si>
  <si>
    <t>I40105</t>
  </si>
  <si>
    <t>I40106</t>
  </si>
  <si>
    <t>I40107</t>
  </si>
  <si>
    <t>I40108</t>
  </si>
  <si>
    <t>I40301</t>
  </si>
  <si>
    <t>I40302</t>
  </si>
  <si>
    <t>I60301</t>
  </si>
  <si>
    <t>I60302</t>
  </si>
  <si>
    <t>I60303</t>
  </si>
  <si>
    <t>I70101</t>
  </si>
  <si>
    <t>I70102</t>
  </si>
  <si>
    <t>I70103</t>
  </si>
  <si>
    <t>I70104</t>
  </si>
  <si>
    <t>I70105</t>
  </si>
  <si>
    <t>I70201</t>
  </si>
  <si>
    <t>I70202</t>
  </si>
  <si>
    <t>I80201</t>
  </si>
  <si>
    <t>I80202</t>
  </si>
  <si>
    <t>I80301</t>
  </si>
  <si>
    <t>I80302</t>
  </si>
  <si>
    <t>I80303</t>
  </si>
  <si>
    <t>I80304</t>
  </si>
  <si>
    <t>I100101</t>
  </si>
  <si>
    <t>I100102</t>
  </si>
  <si>
    <t>I100103</t>
  </si>
  <si>
    <t>I100104</t>
  </si>
  <si>
    <t>I100105</t>
  </si>
  <si>
    <t>I100106</t>
  </si>
  <si>
    <t>I100107</t>
  </si>
  <si>
    <t>I3020201</t>
  </si>
  <si>
    <t>I3020202</t>
  </si>
  <si>
    <t>I3020203</t>
  </si>
  <si>
    <t>I3020204</t>
  </si>
  <si>
    <t>I3020205</t>
  </si>
  <si>
    <t>I3020206</t>
  </si>
  <si>
    <t>I3020207</t>
  </si>
  <si>
    <t>I60304</t>
  </si>
  <si>
    <t>I60305</t>
  </si>
  <si>
    <t>I7020201</t>
  </si>
  <si>
    <t>I7020202</t>
  </si>
  <si>
    <t>I7020203</t>
  </si>
  <si>
    <t>I7020204</t>
  </si>
  <si>
    <t>I7020205</t>
  </si>
  <si>
    <t>I8020101</t>
  </si>
  <si>
    <t>I8020102</t>
  </si>
  <si>
    <t>I8020201</t>
  </si>
  <si>
    <t>I8020202</t>
  </si>
  <si>
    <t>I3</t>
  </si>
  <si>
    <t>I4</t>
  </si>
  <si>
    <t>I5</t>
  </si>
  <si>
    <t>I6</t>
  </si>
  <si>
    <t>I7</t>
  </si>
  <si>
    <t>I8</t>
  </si>
  <si>
    <t>I9</t>
  </si>
  <si>
    <t>I10</t>
  </si>
  <si>
    <t>I11</t>
  </si>
  <si>
    <t>I12</t>
  </si>
  <si>
    <t>I13</t>
  </si>
  <si>
    <t>II1</t>
  </si>
  <si>
    <t>II2</t>
  </si>
  <si>
    <t>II3</t>
  </si>
  <si>
    <t>II4</t>
  </si>
  <si>
    <t>II5</t>
  </si>
  <si>
    <t>II6</t>
  </si>
  <si>
    <t>II7</t>
  </si>
  <si>
    <t>II8</t>
  </si>
  <si>
    <t>II9</t>
  </si>
  <si>
    <t>II10</t>
  </si>
  <si>
    <t>II11</t>
  </si>
  <si>
    <t>II12</t>
  </si>
  <si>
    <t>II13</t>
  </si>
  <si>
    <t>II14</t>
  </si>
  <si>
    <t>II15</t>
  </si>
  <si>
    <t>II16</t>
  </si>
  <si>
    <t>II17</t>
  </si>
  <si>
    <t>II18</t>
  </si>
  <si>
    <t>II19</t>
  </si>
  <si>
    <t>II20</t>
  </si>
  <si>
    <t>II21</t>
  </si>
  <si>
    <t>II22</t>
  </si>
  <si>
    <t>II23</t>
  </si>
  <si>
    <t>II24</t>
  </si>
  <si>
    <t>II201</t>
  </si>
  <si>
    <t>II202</t>
  </si>
  <si>
    <t>II301</t>
  </si>
  <si>
    <t>II302</t>
  </si>
  <si>
    <t>II401</t>
  </si>
  <si>
    <t>II402</t>
  </si>
  <si>
    <t>II403</t>
  </si>
  <si>
    <t>II501</t>
  </si>
  <si>
    <t>II502</t>
  </si>
  <si>
    <t>II503</t>
  </si>
  <si>
    <t>II801</t>
  </si>
  <si>
    <t>II802</t>
  </si>
  <si>
    <t>II803</t>
  </si>
  <si>
    <t>II804</t>
  </si>
  <si>
    <t>II805</t>
  </si>
  <si>
    <t>II901</t>
  </si>
  <si>
    <t>II902</t>
  </si>
  <si>
    <t>II1001</t>
  </si>
  <si>
    <t>II1002</t>
  </si>
  <si>
    <t>II1003</t>
  </si>
  <si>
    <t>II1101</t>
  </si>
  <si>
    <t>II1102</t>
  </si>
  <si>
    <t>II1103</t>
  </si>
  <si>
    <t>II1201</t>
  </si>
  <si>
    <t>II1202</t>
  </si>
  <si>
    <t>II1301</t>
  </si>
  <si>
    <t>II1302</t>
  </si>
  <si>
    <t>II1401</t>
  </si>
  <si>
    <t>II1402</t>
  </si>
  <si>
    <t>II1403</t>
  </si>
  <si>
    <t>II1404</t>
  </si>
  <si>
    <t>II1601</t>
  </si>
  <si>
    <t>II1602</t>
  </si>
  <si>
    <t>II1603</t>
  </si>
  <si>
    <t>II1604</t>
  </si>
  <si>
    <t>II1701</t>
  </si>
  <si>
    <t>II1702</t>
  </si>
  <si>
    <t>II1703</t>
  </si>
  <si>
    <t>II1704</t>
  </si>
  <si>
    <t>II1801</t>
  </si>
  <si>
    <t>II1802</t>
  </si>
  <si>
    <t>II2001</t>
  </si>
  <si>
    <t>II2002</t>
  </si>
  <si>
    <t>II2003</t>
  </si>
  <si>
    <t>II2201</t>
  </si>
  <si>
    <t>II2301</t>
  </si>
  <si>
    <t>II2302</t>
  </si>
  <si>
    <t>II2303</t>
  </si>
  <si>
    <t>II2401</t>
  </si>
  <si>
    <t>II2402</t>
  </si>
  <si>
    <t>II2403</t>
  </si>
  <si>
    <t>II2404</t>
  </si>
  <si>
    <t>II2406</t>
  </si>
  <si>
    <t>II2407</t>
  </si>
  <si>
    <t>II2408</t>
  </si>
  <si>
    <t>II2409</t>
  </si>
  <si>
    <t>II2410</t>
  </si>
  <si>
    <t>II2411</t>
  </si>
  <si>
    <t>II20101</t>
  </si>
  <si>
    <t>II20102</t>
  </si>
  <si>
    <t>II20201</t>
  </si>
  <si>
    <t>II20202</t>
  </si>
  <si>
    <t>II20203</t>
  </si>
  <si>
    <t>II30201</t>
  </si>
  <si>
    <t>II30202</t>
  </si>
  <si>
    <t>II30203</t>
  </si>
  <si>
    <t>II40201</t>
  </si>
  <si>
    <t>II40202</t>
  </si>
  <si>
    <t>II40203</t>
  </si>
  <si>
    <t>II50201</t>
  </si>
  <si>
    <t>II50202</t>
  </si>
  <si>
    <t>II100101</t>
  </si>
  <si>
    <t>II100102</t>
  </si>
  <si>
    <t>II100103</t>
  </si>
  <si>
    <t>II100104</t>
  </si>
  <si>
    <t>II100201</t>
  </si>
  <si>
    <t>II100202</t>
  </si>
  <si>
    <t>II100203</t>
  </si>
  <si>
    <t>II100301</t>
  </si>
  <si>
    <t>II100302</t>
  </si>
  <si>
    <t>II100303</t>
  </si>
  <si>
    <t>II100304</t>
  </si>
  <si>
    <t>II120201</t>
  </si>
  <si>
    <t>II120202</t>
  </si>
  <si>
    <t>II120203</t>
  </si>
  <si>
    <t>II130201</t>
  </si>
  <si>
    <t>II130202</t>
  </si>
  <si>
    <t>II130203</t>
  </si>
  <si>
    <t>II160201</t>
  </si>
  <si>
    <t>II160202</t>
  </si>
  <si>
    <t>II160203</t>
  </si>
  <si>
    <t>II160204</t>
  </si>
  <si>
    <t>II160205</t>
  </si>
  <si>
    <t>II160206</t>
  </si>
  <si>
    <t>II160207</t>
  </si>
  <si>
    <t>II160208</t>
  </si>
  <si>
    <t>II160301</t>
  </si>
  <si>
    <t>II160302</t>
  </si>
  <si>
    <t>II160303</t>
  </si>
  <si>
    <t>II160304</t>
  </si>
  <si>
    <t>II160305</t>
  </si>
  <si>
    <t>II160306</t>
  </si>
  <si>
    <t>II160307</t>
  </si>
  <si>
    <t>II160401</t>
  </si>
  <si>
    <t>II160402</t>
  </si>
  <si>
    <t>II160403</t>
  </si>
  <si>
    <t>II160404</t>
  </si>
  <si>
    <t>II170201</t>
  </si>
  <si>
    <t>II170202</t>
  </si>
  <si>
    <t>II170203</t>
  </si>
  <si>
    <t>II170204</t>
  </si>
  <si>
    <t>II170205</t>
  </si>
  <si>
    <t>II170206</t>
  </si>
  <si>
    <t>II170207</t>
  </si>
  <si>
    <t>II170208</t>
  </si>
  <si>
    <t>II170301</t>
  </si>
  <si>
    <t>II170302</t>
  </si>
  <si>
    <t>II170303</t>
  </si>
  <si>
    <t>II170304</t>
  </si>
  <si>
    <t>II170305</t>
  </si>
  <si>
    <t>II170306</t>
  </si>
  <si>
    <t>II170307</t>
  </si>
  <si>
    <t>II170401</t>
  </si>
  <si>
    <t>II170402</t>
  </si>
  <si>
    <t>II170403</t>
  </si>
  <si>
    <t>II170404</t>
  </si>
  <si>
    <t>II200101</t>
  </si>
  <si>
    <t>II200102</t>
  </si>
  <si>
    <t>II200103</t>
  </si>
  <si>
    <t>II200104</t>
  </si>
  <si>
    <t>II200201</t>
  </si>
  <si>
    <t>II200202</t>
  </si>
  <si>
    <t>II200203</t>
  </si>
  <si>
    <t>II200301</t>
  </si>
  <si>
    <t>II200302</t>
  </si>
  <si>
    <t>II240101</t>
  </si>
  <si>
    <t>II240102</t>
  </si>
  <si>
    <t>II240103</t>
  </si>
  <si>
    <t>II240201</t>
  </si>
  <si>
    <t>II240202</t>
  </si>
  <si>
    <t>II240203</t>
  </si>
  <si>
    <t>II240401</t>
  </si>
  <si>
    <t>II240402</t>
  </si>
  <si>
    <t>II240501</t>
  </si>
  <si>
    <t>II240502</t>
  </si>
  <si>
    <t>II241101</t>
  </si>
  <si>
    <t>II241102</t>
  </si>
  <si>
    <t>II241103</t>
  </si>
  <si>
    <t>II241104</t>
  </si>
  <si>
    <t>II241105</t>
  </si>
  <si>
    <t>II241106</t>
  </si>
  <si>
    <t>II241107</t>
  </si>
  <si>
    <t>II241108</t>
  </si>
  <si>
    <t>II241109</t>
  </si>
  <si>
    <t>II2020101</t>
  </si>
  <si>
    <t>II2020102</t>
  </si>
  <si>
    <t>II2020103</t>
  </si>
  <si>
    <t>II2020104</t>
  </si>
  <si>
    <t>II2020105</t>
  </si>
  <si>
    <t>II2020201</t>
  </si>
  <si>
    <t>II2020202</t>
  </si>
  <si>
    <t>II2020203</t>
  </si>
  <si>
    <t>II2020204</t>
  </si>
  <si>
    <t>II2020301</t>
  </si>
  <si>
    <t>II2020302</t>
  </si>
  <si>
    <t>II2020303</t>
  </si>
  <si>
    <t>II2020304</t>
  </si>
  <si>
    <t>II2020305</t>
  </si>
  <si>
    <t>II2020306</t>
  </si>
  <si>
    <t>II3020301</t>
  </si>
  <si>
    <t>II3020302</t>
  </si>
  <si>
    <t>II3020303</t>
  </si>
  <si>
    <t>II3020304</t>
  </si>
  <si>
    <t>II10010301</t>
  </si>
  <si>
    <t>II10010302</t>
  </si>
  <si>
    <t>II10010303</t>
  </si>
  <si>
    <t>II10010304</t>
  </si>
  <si>
    <t>III1</t>
  </si>
  <si>
    <t>III2</t>
  </si>
  <si>
    <t>III3</t>
  </si>
  <si>
    <t>III4</t>
  </si>
  <si>
    <t>III5</t>
  </si>
  <si>
    <t>III6</t>
  </si>
  <si>
    <t>III7</t>
  </si>
  <si>
    <t>III8</t>
  </si>
  <si>
    <t>III9</t>
  </si>
  <si>
    <t>III10</t>
  </si>
  <si>
    <t>III11</t>
  </si>
  <si>
    <t>III101</t>
  </si>
  <si>
    <t>III102</t>
  </si>
  <si>
    <t>III103</t>
  </si>
  <si>
    <t>III104</t>
  </si>
  <si>
    <t>III105</t>
  </si>
  <si>
    <t>III106</t>
  </si>
  <si>
    <t>III107</t>
  </si>
  <si>
    <t>III108</t>
  </si>
  <si>
    <t>III109</t>
  </si>
  <si>
    <t>III110</t>
  </si>
  <si>
    <t>III111</t>
  </si>
  <si>
    <t>III112</t>
  </si>
  <si>
    <t>III113</t>
  </si>
  <si>
    <t>III114</t>
  </si>
  <si>
    <t>III115</t>
  </si>
  <si>
    <t>III116</t>
  </si>
  <si>
    <t>III117</t>
  </si>
  <si>
    <t>III118</t>
  </si>
  <si>
    <t>III119</t>
  </si>
  <si>
    <t>III120</t>
  </si>
  <si>
    <t>III201</t>
  </si>
  <si>
    <t>III202</t>
  </si>
  <si>
    <t>III203</t>
  </si>
  <si>
    <t>III204</t>
  </si>
  <si>
    <t>III205</t>
  </si>
  <si>
    <t>III206</t>
  </si>
  <si>
    <t>III207</t>
  </si>
  <si>
    <t>III208</t>
  </si>
  <si>
    <t>III209</t>
  </si>
  <si>
    <t>III210</t>
  </si>
  <si>
    <t>III211</t>
  </si>
  <si>
    <t>III212</t>
  </si>
  <si>
    <t>III213</t>
  </si>
  <si>
    <t>III214</t>
  </si>
  <si>
    <t>III301</t>
  </si>
  <si>
    <t>III302</t>
  </si>
  <si>
    <t>III303</t>
  </si>
  <si>
    <t>III304</t>
  </si>
  <si>
    <t>III305</t>
  </si>
  <si>
    <t>III306</t>
  </si>
  <si>
    <t>III307</t>
  </si>
  <si>
    <t>III308</t>
  </si>
  <si>
    <t>III309</t>
  </si>
  <si>
    <t>III310</t>
  </si>
  <si>
    <t>III311</t>
  </si>
  <si>
    <t>III312</t>
  </si>
  <si>
    <t>III313</t>
  </si>
  <si>
    <t>III314</t>
  </si>
  <si>
    <t>III315</t>
  </si>
  <si>
    <t>III316</t>
  </si>
  <si>
    <t>III317</t>
  </si>
  <si>
    <t>III318</t>
  </si>
  <si>
    <t>III319</t>
  </si>
  <si>
    <t>III401</t>
  </si>
  <si>
    <t>III402</t>
  </si>
  <si>
    <t>III403</t>
  </si>
  <si>
    <t>III404</t>
  </si>
  <si>
    <t>III405</t>
  </si>
  <si>
    <t>III406</t>
  </si>
  <si>
    <t>III407</t>
  </si>
  <si>
    <t>III408</t>
  </si>
  <si>
    <t>III409</t>
  </si>
  <si>
    <t>III410</t>
  </si>
  <si>
    <t>III411</t>
  </si>
  <si>
    <t>III412</t>
  </si>
  <si>
    <t>III413</t>
  </si>
  <si>
    <t>III414</t>
  </si>
  <si>
    <t>III415</t>
  </si>
  <si>
    <t>III501</t>
  </si>
  <si>
    <t>III502</t>
  </si>
  <si>
    <t>III503</t>
  </si>
  <si>
    <t>III504</t>
  </si>
  <si>
    <t>III505</t>
  </si>
  <si>
    <t>III601</t>
  </si>
  <si>
    <t>III602</t>
  </si>
  <si>
    <t>III801</t>
  </si>
  <si>
    <t>III802</t>
  </si>
  <si>
    <t>III803</t>
  </si>
  <si>
    <t>III804</t>
  </si>
  <si>
    <t>III805</t>
  </si>
  <si>
    <t>III806</t>
  </si>
  <si>
    <t>III807</t>
  </si>
  <si>
    <t>III808</t>
  </si>
  <si>
    <t>III901</t>
  </si>
  <si>
    <t>III1001</t>
  </si>
  <si>
    <t>III10101</t>
  </si>
  <si>
    <t>III10102</t>
  </si>
  <si>
    <t>III10103</t>
  </si>
  <si>
    <t>III10501</t>
  </si>
  <si>
    <t>III10502</t>
  </si>
  <si>
    <t>III10503</t>
  </si>
  <si>
    <t>III10601</t>
  </si>
  <si>
    <t>III10602</t>
  </si>
  <si>
    <t>III10603</t>
  </si>
  <si>
    <t>III10701</t>
  </si>
  <si>
    <t>III10702</t>
  </si>
  <si>
    <t>III10703</t>
  </si>
  <si>
    <t>III11101</t>
  </si>
  <si>
    <t>III11102</t>
  </si>
  <si>
    <t>III11103</t>
  </si>
  <si>
    <t>III11601</t>
  </si>
  <si>
    <t>III11602</t>
  </si>
  <si>
    <t>III11603</t>
  </si>
  <si>
    <t>III11901</t>
  </si>
  <si>
    <t>III11902</t>
  </si>
  <si>
    <t>III11903</t>
  </si>
  <si>
    <t>III11904</t>
  </si>
  <si>
    <t>III11905</t>
  </si>
  <si>
    <t>III12001</t>
  </si>
  <si>
    <t>III12002</t>
  </si>
  <si>
    <t>III12003</t>
  </si>
  <si>
    <t>III12004</t>
  </si>
  <si>
    <t>III20201</t>
  </si>
  <si>
    <t>III20202</t>
  </si>
  <si>
    <t>III20203</t>
  </si>
  <si>
    <t>III20301</t>
  </si>
  <si>
    <t>III20302</t>
  </si>
  <si>
    <t>III20303</t>
  </si>
  <si>
    <t>III20401</t>
  </si>
  <si>
    <t>III20402</t>
  </si>
  <si>
    <t>III20403</t>
  </si>
  <si>
    <t>III20501</t>
  </si>
  <si>
    <t>III20502</t>
  </si>
  <si>
    <t>III20503</t>
  </si>
  <si>
    <t>III21301</t>
  </si>
  <si>
    <t>III21302</t>
  </si>
  <si>
    <t>III21303</t>
  </si>
  <si>
    <t>III21401</t>
  </si>
  <si>
    <t>III21402</t>
  </si>
  <si>
    <t>III21403</t>
  </si>
  <si>
    <t>III30201</t>
  </si>
  <si>
    <t>III30202</t>
  </si>
  <si>
    <t>III30203</t>
  </si>
  <si>
    <t>III30401</t>
  </si>
  <si>
    <t>III30402</t>
  </si>
  <si>
    <t>III30403</t>
  </si>
  <si>
    <t>III30801</t>
  </si>
  <si>
    <t>III30802</t>
  </si>
  <si>
    <t>III30803</t>
  </si>
  <si>
    <t>III31901</t>
  </si>
  <si>
    <t>III31902</t>
  </si>
  <si>
    <t>III31903</t>
  </si>
  <si>
    <t>III31904</t>
  </si>
  <si>
    <t>III40101</t>
  </si>
  <si>
    <t>III40102</t>
  </si>
  <si>
    <t>III41301</t>
  </si>
  <si>
    <t>III41302</t>
  </si>
  <si>
    <t>III41501</t>
  </si>
  <si>
    <t>III41502</t>
  </si>
  <si>
    <t>III41503</t>
  </si>
  <si>
    <t>III41504</t>
  </si>
  <si>
    <t>III50101</t>
  </si>
  <si>
    <t>III50102</t>
  </si>
  <si>
    <t>III50103</t>
  </si>
  <si>
    <t>III50104</t>
  </si>
  <si>
    <t>III50105</t>
  </si>
  <si>
    <t>III50106</t>
  </si>
  <si>
    <t>III50107</t>
  </si>
  <si>
    <t>III50108</t>
  </si>
  <si>
    <t>III50109</t>
  </si>
  <si>
    <t>III50110</t>
  </si>
  <si>
    <t>III50111</t>
  </si>
  <si>
    <t>III50112</t>
  </si>
  <si>
    <t>III50113</t>
  </si>
  <si>
    <t>III50201</t>
  </si>
  <si>
    <t>III50202</t>
  </si>
  <si>
    <t>III50203</t>
  </si>
  <si>
    <t>III50204</t>
  </si>
  <si>
    <t>III50205</t>
  </si>
  <si>
    <t>III50206</t>
  </si>
  <si>
    <t>III50207</t>
  </si>
  <si>
    <t>III50208</t>
  </si>
  <si>
    <t>III50209</t>
  </si>
  <si>
    <t>III50210</t>
  </si>
  <si>
    <t>III50211</t>
  </si>
  <si>
    <t>III50212</t>
  </si>
  <si>
    <t>III50301</t>
  </si>
  <si>
    <t>III50302</t>
  </si>
  <si>
    <t>III50303</t>
  </si>
  <si>
    <t>III50304</t>
  </si>
  <si>
    <t>III50305</t>
  </si>
  <si>
    <t>III50306</t>
  </si>
  <si>
    <t>III50307</t>
  </si>
  <si>
    <t>III50401</t>
  </si>
  <si>
    <t>III50402</t>
  </si>
  <si>
    <t>III50403</t>
  </si>
  <si>
    <t>III50404</t>
  </si>
  <si>
    <t>III80101</t>
  </si>
  <si>
    <t>III80102</t>
  </si>
  <si>
    <t>III80103</t>
  </si>
  <si>
    <t>III80104</t>
  </si>
  <si>
    <t>III80301</t>
  </si>
  <si>
    <t>III80302</t>
  </si>
  <si>
    <t>III80401</t>
  </si>
  <si>
    <t>III80402</t>
  </si>
  <si>
    <t>III80403</t>
  </si>
  <si>
    <t>III80501</t>
  </si>
  <si>
    <t>III80502</t>
  </si>
  <si>
    <t>III80503</t>
  </si>
  <si>
    <t>III80701</t>
  </si>
  <si>
    <t>III80702</t>
  </si>
  <si>
    <t>III80703</t>
  </si>
  <si>
    <t>III80801</t>
  </si>
  <si>
    <t>III80802</t>
  </si>
  <si>
    <t>III80803</t>
  </si>
  <si>
    <t>III90101</t>
  </si>
  <si>
    <t>III90102</t>
  </si>
  <si>
    <t>III90103</t>
  </si>
  <si>
    <t>III90201</t>
  </si>
  <si>
    <t>III90202</t>
  </si>
  <si>
    <t>III100101</t>
  </si>
  <si>
    <t>III110102</t>
  </si>
  <si>
    <t>III100201</t>
  </si>
  <si>
    <t>III100202</t>
  </si>
  <si>
    <t>III100301</t>
  </si>
  <si>
    <t>III100302</t>
  </si>
  <si>
    <t>III100401</t>
  </si>
  <si>
    <t>III100402</t>
  </si>
  <si>
    <t>III5011301</t>
  </si>
  <si>
    <t>III5011302</t>
  </si>
  <si>
    <t>III5011303</t>
  </si>
  <si>
    <t>III5021201</t>
  </si>
  <si>
    <t>III5021202</t>
  </si>
  <si>
    <t>III5021203</t>
  </si>
  <si>
    <t>III5040401</t>
  </si>
  <si>
    <t>III5040402</t>
  </si>
  <si>
    <t>IV101</t>
  </si>
  <si>
    <t>IV102</t>
  </si>
  <si>
    <t>IV103</t>
  </si>
  <si>
    <t>IV201</t>
  </si>
  <si>
    <t>IV202</t>
  </si>
  <si>
    <t>IV204</t>
  </si>
  <si>
    <t>IV205</t>
  </si>
  <si>
    <t>IV206</t>
  </si>
  <si>
    <t>IV20101</t>
  </si>
  <si>
    <t>IV20102</t>
  </si>
  <si>
    <t>IV20501</t>
  </si>
  <si>
    <t>IV20502</t>
  </si>
  <si>
    <t>V1</t>
  </si>
  <si>
    <t>V2</t>
  </si>
  <si>
    <t>V3</t>
  </si>
  <si>
    <t>V4</t>
  </si>
  <si>
    <t>V101</t>
  </si>
  <si>
    <t>V102</t>
  </si>
  <si>
    <t>V301</t>
  </si>
  <si>
    <t>V302</t>
  </si>
  <si>
    <t>V303</t>
  </si>
  <si>
    <t>V10101</t>
  </si>
  <si>
    <t>V10102</t>
  </si>
  <si>
    <t>V10103</t>
  </si>
  <si>
    <t>V10201</t>
  </si>
  <si>
    <t>V10202</t>
  </si>
  <si>
    <t>IV1</t>
  </si>
  <si>
    <t>IV2</t>
  </si>
  <si>
    <t>Điện Biên </t>
  </si>
  <si>
    <t>CV 889/CT-DT ngày 11/4/2016 của Cục Thuế tỉnh Điện Biên</t>
  </si>
  <si>
    <t> Đồng </t>
  </si>
  <si>
    <t>       10.000.000 </t>
  </si>
  <si>
    <t>QUẢNG NAM                     </t>
  </si>
  <si>
    <t> Quyết định số 10/2016/QĐ-UBND ngày 22/4/2016 của UBND tỉnh Quảng Nam </t>
  </si>
  <si>
    <t>TUYÊN QUANG                   </t>
  </si>
  <si>
    <t> Quyết định số 326/QĐ-UBND ngày 13/8/2014 của UBND tỉnh Tuyên Quang </t>
  </si>
  <si>
    <t>Đồng Cu+3 &lt;18%</t>
  </si>
  <si>
    <t>        12.000.000 </t>
  </si>
  <si>
    <t>Thanh Hóa</t>
  </si>
  <si>
    <t> CV số 774/STC-QLCSGC ngày 04/3/2016 của Sở Tài chính tỉnh Thanh Hóa </t>
  </si>
  <si>
    <t>        16.000.000 </t>
  </si>
  <si>
    <t>LÀO CAI                       </t>
  </si>
  <si>
    <t> QĐ số 466/QĐ-UBND ngày 26/02/2016 của UBND tỉnh Lào Cai </t>
  </si>
  <si>
    <t>Tinh quặng đồng tại các mỏ khác</t>
  </si>
  <si>
    <t>        16.500.000 </t>
  </si>
  <si>
    <t>Tinh quặng đồng tại mỏ Sin Quyền: phần kim loại đồng</t>
  </si>
  <si>
    <t>Đồng Cu+3 ≥18%</t>
  </si>
  <si>
    <t>        19.000.000 </t>
  </si>
  <si>
    <t>I3020208</t>
  </si>
  <si>
    <t xml:space="preserve"> Quặng Zircon có hàm lượng ZrO2&lt;65%</t>
  </si>
  <si>
    <t>Quặng Zircon có hàm lượng ZrO2≥65%</t>
  </si>
  <si>
    <t>Than (an-tra-xít)</t>
  </si>
  <si>
    <t>đ/tấn</t>
  </si>
  <si>
    <t>"</t>
  </si>
  <si>
    <t>Than cám 6a</t>
  </si>
  <si>
    <t>Than cám 6b</t>
  </si>
  <si>
    <t>Than cám 7a</t>
  </si>
  <si>
    <t>Than cám 7b</t>
  </si>
  <si>
    <t>Than cám 7c</t>
  </si>
  <si>
    <t>Than cục (Tập đoàn CN Than - KS Việt Nam)</t>
  </si>
  <si>
    <t>Than cục 1a</t>
  </si>
  <si>
    <t>Than cục 1b</t>
  </si>
  <si>
    <t>Than cục 1c</t>
  </si>
  <si>
    <t>Than cục 2a</t>
  </si>
  <si>
    <t>Than cục 2b</t>
  </si>
  <si>
    <t>Than cục 3a</t>
  </si>
  <si>
    <t>Than cục 3b</t>
  </si>
  <si>
    <t>Than cục 4a</t>
  </si>
  <si>
    <t>Than cục 4b</t>
  </si>
  <si>
    <t>Than cục 5a</t>
  </si>
  <si>
    <t>Than cục 5b</t>
  </si>
  <si>
    <t>Than cục don 6a</t>
  </si>
  <si>
    <t>Than cục don 6b</t>
  </si>
  <si>
    <t>Than cục don 6c</t>
  </si>
  <si>
    <t>Than cục don 7a</t>
  </si>
  <si>
    <t>Than cục don 7b</t>
  </si>
  <si>
    <t>Than cục don 7c</t>
  </si>
  <si>
    <t>Than cục don 8a</t>
  </si>
  <si>
    <t>Than cục don 8b</t>
  </si>
  <si>
    <t>Than cục don 8c</t>
  </si>
  <si>
    <t>Than cám (Tập đoàn CN Than - KS Việt Nam)</t>
  </si>
  <si>
    <t>Than cám 3a</t>
  </si>
  <si>
    <t>Than cám 3b</t>
  </si>
  <si>
    <t>Than cám 3c</t>
  </si>
  <si>
    <t>Than cám 4a</t>
  </si>
  <si>
    <t>Than cám 4b</t>
  </si>
  <si>
    <t>Than cám 5a</t>
  </si>
  <si>
    <t>Than cám 5b</t>
  </si>
  <si>
    <t>Than bùn (Tập đoàn CN Than - KS Việt Nam)</t>
  </si>
  <si>
    <t>Than bùn tuyển 1b</t>
  </si>
  <si>
    <t>Than bùn tuyển 2a</t>
  </si>
  <si>
    <t>Than bùn tuyển 2b</t>
  </si>
  <si>
    <t>Than bùn tuyển 3a</t>
  </si>
  <si>
    <t>Than bùn tuyển 3b</t>
  </si>
  <si>
    <t>Than bùn tuyển 3c</t>
  </si>
  <si>
    <t>Than bùn tuyển 4a</t>
  </si>
  <si>
    <t>Than bùn tuyển 4b</t>
  </si>
  <si>
    <t>Than bùn tuyển 4c</t>
  </si>
  <si>
    <t>Than sạch trong than nguyên khai: cám 0 ÷ 15, cục 15 (Tập đoàn CN Than - KS Việt Nam)</t>
  </si>
  <si>
    <t>Than cục (Tổng Công ty Đông Bắc)</t>
  </si>
  <si>
    <t>Than cục 4c</t>
  </si>
  <si>
    <t>Than cục 7c</t>
  </si>
  <si>
    <t>Than cám (Tổng Công ty Đông Bắc)</t>
  </si>
  <si>
    <t>Thán cám 5b</t>
  </si>
  <si>
    <t>Than bùn (Tổng Công ty Đông Bắc)</t>
  </si>
  <si>
    <t>Than bùn 3c</t>
  </si>
  <si>
    <t>Đất đá lẫn than</t>
  </si>
  <si>
    <t>TT</t>
  </si>
  <si>
    <t>LOẠI TÀI NGUYÊN</t>
  </si>
  <si>
    <t>ĐVT</t>
  </si>
  <si>
    <t>Mức giá tính thuế tài nguyên</t>
  </si>
  <si>
    <t>Than cục 1a, 1b, 1c</t>
  </si>
  <si>
    <t>Than bùn tuyển 1a, 1b</t>
  </si>
  <si>
    <t>Mức tối thiểu</t>
  </si>
  <si>
    <t>Mức tối đa</t>
  </si>
  <si>
    <t>TỔNG CỤC THUẾ</t>
  </si>
  <si>
    <t>CÁCH XÂY DỰNG KHUNG GIÁ TÍNH THUẾ TÀI NGUYÊN ĐỐI VỚI THAN ANTRAXIT</t>
  </si>
  <si>
    <t>(Căn cứ trên quyết định số 1693/QĐ-UBND ngày 06/6/2016 của UBND tỉnh Quảng Ninh)</t>
  </si>
  <si>
    <t>BẢNG GIÁ TÍNH THUẾ CỦA TỈNH QUẢNG NINH</t>
  </si>
  <si>
    <t>KHUNG GIÁ TỔNG CỤC THUẾ DỰ THẢO</t>
  </si>
  <si>
    <t>BẢNG SO SÁNH KHUNG GIÁ TÍNH THUẾ TÀI NGUYÊN DO TỔNG CỤC THUẾ DỰ THẢO VÀ 
DANH MỤC HÀNG HÓA XUẤT KHẨU RỦI RO VỀ TRỊ GIÁ</t>
  </si>
  <si>
    <t>Khung giá tính thuế tài nguyên do 
Tổng cục Thuế dự thảo</t>
  </si>
  <si>
    <t>Danh mục hàng hóa xuất khẩu rủi ro về trị giá và mức giá tham chiếu kèm theo do Tổng cục Hải quan cung cấp (QĐ số 1565/QĐ-TCHQ ngày 31/5/2016 của Tổng cục Hải quan)</t>
  </si>
  <si>
    <t>Giá tối đa + 20%</t>
  </si>
  <si>
    <t>Tên tài nguyên</t>
  </si>
  <si>
    <t>Mức giá</t>
  </si>
  <si>
    <t>Tỷ giá: 1 USD = 22.000 đồng</t>
  </si>
  <si>
    <t>Quặng sắt, hàm lượng từ 42% đến dưới 54%</t>
  </si>
  <si>
    <t>Quặng sắt, hàm lượng từ 54% đến dưới 62%</t>
  </si>
  <si>
    <t>Quặng sắt, hàm lượng từ 62% trở lên</t>
  </si>
  <si>
    <t>Quặng Mangan, hàm lượng 49,5%</t>
  </si>
  <si>
    <t>Tinh quặng Ilmenite  hàm lượng TiO2&gt;=48%</t>
  </si>
  <si>
    <t>Bột Zircon siêu mịn, hàm lượng ZrO2 tối thiểu 65% min, kích cỡ hạt 74µm, 45µm, 5µm</t>
  </si>
  <si>
    <t>33.000.000-50.600.000</t>
  </si>
  <si>
    <t>Tinh quặng Rutile, hàm lượng  TiO2 từ 83% trở lên</t>
  </si>
  <si>
    <t>20.900.000-44.000.000</t>
  </si>
  <si>
    <t>Tinh quặng Monazite, hàm lượng REO từ  57% trở lên</t>
  </si>
  <si>
    <t>Xỉ Titan, hàm lượng TiO2 từ 56% trở lên, FeO từ 9% trở lên, Fe nhỏ hơn hoặc bằng 27%</t>
  </si>
  <si>
    <t>Quặng Antimon, hàm lượng 30%</t>
  </si>
  <si>
    <t>I.8</t>
  </si>
  <si>
    <t xml:space="preserve">Chì tinh luyện dạng thỏi, hàm lượng chì tối thiểu 99.99% </t>
  </si>
  <si>
    <t>Kẽm thỏi dùng đế mạ sản phẩm, không hợp kim,hàm lượng Zn từ 99,95 đến 99,99%</t>
  </si>
  <si>
    <t>Tinh quặng kẽm, hàm lượng Zn từ 50% trở lên</t>
  </si>
  <si>
    <t>Quặng đồng, hàm lượng 18%, 20%</t>
  </si>
  <si>
    <t>19.800.000-24.200.000</t>
  </si>
  <si>
    <t>Quặng Nikel</t>
  </si>
  <si>
    <t>Tinh quặng Nikel, hàm lượng Ni&gt;=9,5%</t>
  </si>
  <si>
    <t>Quặng Crom, hàm lượng 44%</t>
  </si>
  <si>
    <t>Đá cát kết xây dựng qui cách 120x220x230(mm)</t>
  </si>
  <si>
    <t>UNV</t>
  </si>
  <si>
    <t>UNV: viên, hạt</t>
  </si>
  <si>
    <t>Vôi sống dạng cục, kích cỡ 2-10 cm, hàng đóng trong bao jumbo</t>
  </si>
  <si>
    <t>Đá hoa trắng dạng khối</t>
  </si>
  <si>
    <t>Đá vôi trắng đã qua gia công chế biến kích cỡ từ 10-40cm, hàm lượng CaCO3: 97.68%; độ trắng 95.3%,….</t>
  </si>
  <si>
    <t>220.000-3.344.000</t>
  </si>
  <si>
    <t xml:space="preserve">Cát nhiễm mặn </t>
  </si>
  <si>
    <t>Cát vàng</t>
  </si>
  <si>
    <t>Cát trắng dùng để làm khuôn đúc, cát trắng đã qua tuyển rửa, …</t>
  </si>
  <si>
    <t>440.000-2.552.000</t>
  </si>
  <si>
    <t>Đá Dolomite chưa nung dạng cục kích cỡ từ 10-25mm dùng trong xây dựng.</t>
  </si>
  <si>
    <t>Cao lanh (Kaolin/đất sét trắng/đất sét trầm tích)</t>
  </si>
  <si>
    <t xml:space="preserve">Cao lanh các loại (nghiền tinh, dạng bột, dạng cục) </t>
  </si>
  <si>
    <t>4.224.000-4.840.000</t>
  </si>
  <si>
    <t>Bột quặng Apatit</t>
  </si>
  <si>
    <t>Than antraxit</t>
  </si>
  <si>
    <t>Than cục Hòn Gai, Vàng Danh, Cẩm Phả, Uông Bí các loại (cỡ hạt 15-40mm; độ tro max 10 %, nhiệt năng 7401 - 7900 cal/g, dung sai khối lượng 10%, ...)</t>
  </si>
  <si>
    <t>3.630.000-4.290.000</t>
  </si>
  <si>
    <t>Than cám  Hòn Gai, Cẩm phả các loại (cỡ đến 15mm, độ tro tối đa  36 %, nhiệt năng từ 5.201 đến 5.500 Kcal/KG)</t>
  </si>
  <si>
    <t>1.056.000-3.124.000</t>
  </si>
  <si>
    <t>Than củi các loại (đốt từ gỗ bạch đàn, vải, keo rừng trồng)</t>
  </si>
  <si>
    <t>25.300.000-36.300.000</t>
  </si>
  <si>
    <t>Rừng tự nhiên</t>
  </si>
  <si>
    <t>Cẩm lai</t>
  </si>
  <si>
    <t>Gỗ Cẩm lai xẻ</t>
  </si>
  <si>
    <t>Gỗ pơ mu tròn</t>
  </si>
  <si>
    <t>Gỗ trắc xẻ (rộng từ 10 đến 20 cm)</t>
  </si>
  <si>
    <t>Trầm hương nhân tạo</t>
  </si>
  <si>
    <t>Than bùn tuyển</t>
  </si>
  <si>
    <t>II806</t>
  </si>
  <si>
    <t xml:space="preserve">Đá granite, gabro, diorit khai thác (không đồng nhất về màu sắc, độ hạt, độ thu hồi) </t>
  </si>
  <si>
    <t>Quặng Crôm hàm lượng Cr≥40%</t>
  </si>
  <si>
    <t xml:space="preserve">Quặng chì, kẽm </t>
  </si>
  <si>
    <t xml:space="preserve">Quặng bauxit laterit </t>
  </si>
  <si>
    <t>Đá sau nổ mìn, đá xô bồ (khoáng sản khai thác)</t>
  </si>
  <si>
    <t>Đá vôi sản xuất vôi công nghiệp (khoáng sản khai thác)</t>
  </si>
  <si>
    <t>Đá vôi sản xuất xi măng (khoáng sản khai thác)</t>
  </si>
  <si>
    <t>Đá sét sản xuất xi măng (khoáng sản khai thác)</t>
  </si>
  <si>
    <t>Đá puzolan (khoáng sản khai thác)</t>
  </si>
  <si>
    <t>Đá cát kết silic (khoáng sản khai thác)</t>
  </si>
  <si>
    <t>Đá cát kết đen (khoáng sản khai thác)</t>
  </si>
  <si>
    <t>Quặng laterit sắt (khoáng sản khai thác)</t>
  </si>
  <si>
    <t>II2405</t>
  </si>
  <si>
    <t>Quặng Tacl (Tale)</t>
  </si>
  <si>
    <t xml:space="preserve">Ilmenit </t>
  </si>
  <si>
    <t xml:space="preserve">Monazite </t>
  </si>
  <si>
    <t>(Ban hành kèm theo Thông tư số 44/2017/TT-BTC ngày 12/05/2017 của Bộ Tài chính)</t>
  </si>
  <si>
    <t>Cấp 
4</t>
  </si>
  <si>
    <t>Cấp
5</t>
  </si>
  <si>
    <t>Cấp 
6</t>
  </si>
  <si>
    <t>Cấp 
2</t>
  </si>
  <si>
    <t xml:space="preserve">Cấp 
3 </t>
  </si>
  <si>
    <t>Cấp 
5</t>
  </si>
  <si>
    <t>Cấp 
1</t>
  </si>
  <si>
    <r>
      <t>m</t>
    </r>
    <r>
      <rPr>
        <vertAlign val="superscript"/>
        <sz val="12"/>
        <rFont val="Times New Roman"/>
        <family val="1"/>
      </rPr>
      <t>3</t>
    </r>
  </si>
  <si>
    <t>BỘ TÀI CHÍNH</t>
  </si>
  <si>
    <t>KHUNG GIÁ TÍNH THUẾ TÀI NGUYÊN ĐỐI VỚI KHOÁNG SẢN KIM LOẠI</t>
  </si>
  <si>
    <t>KHUNG GIÁ TÍNH THUẾ TÀI NGUYÊN ĐỐI VỚI KHOÁNG SẢN KHÔNG KIM LOẠI</t>
  </si>
  <si>
    <t>KHUNG GIÁ TÍNH THUẾ TÀI NGUYÊN ĐỐI VỚI SẢN PHẨM TỪ RỪNG TỰ NHIÊN</t>
  </si>
  <si>
    <t>Phụ luc IV</t>
  </si>
  <si>
    <t>KHUNG GIÁ TÍNH THUẾ TÀI NGUYÊN ĐỐI VỚI HẢI SẢN TỰ NHIÊN</t>
  </si>
  <si>
    <t>Phụ lục V</t>
  </si>
  <si>
    <t>KHUNG GIÁ TÍNH THUẾ TÀI NGUYÊN ĐỐI VỚI NƯỚC THIÊN NHIÊN</t>
  </si>
  <si>
    <t>Phụ lục VI</t>
  </si>
  <si>
    <t>KHUNG GIÁ TÍNH THUẾ TÀI NGUYÊN ĐỐI VỚI YẾN SÀO THIÊN NHIÊN</t>
  </si>
  <si>
    <t>Nước khoáng thiên nhiên, nước nóng thiên nhiên dùng để đóng chai, đóng hộp chất lượng trung bình (so với tiêu chuẩn đóng chai phải lọc bỏ một số hợp chất để hợp quy với Bộ Y tế)</t>
  </si>
  <si>
    <t>Nước khoáng thiên nhiên, nước nóng thiên nhiên dùng để đóng chai, đóng hộp chất lượng cao (lọc, khử vi khuẩn, vi sinh, không phải lọc một số hợp chất vô cơ)</t>
  </si>
  <si>
    <t>Khí CO2 thu hồi từ nước khoáng thiên nhiên</t>
  </si>
  <si>
    <t>Phụ lục I</t>
  </si>
  <si>
    <t>Phụ lục II</t>
  </si>
  <si>
    <t>Phụ lục III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</si>
</sst>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_);_(* \(#,##0.0\);_(* &quot;-&quot;??_);_(@_)"/>
    <numFmt numFmtId="171" formatCode="[$-409]dddd\,\ mmmm\ dd\,\ yyyy"/>
    <numFmt numFmtId="172" formatCode="[$-409]h:mm:ss\ AM/PM"/>
    <numFmt numFmtId="173" formatCode="_(* #,##0.0_);_(* \(#,##0.0\);_(* &quot;-&quot;?_);_(@_)"/>
  </numFmts>
  <fonts count="80">
    <font>
      <sz val="11"/>
      <color theme="1"/>
      <name val="Calibri"/>
      <family val="2"/>
    </font>
    <font>
      <sz val="14"/>
      <color indexed="8"/>
      <name val="Times New Roman"/>
      <family val="2"/>
    </font>
    <font>
      <b/>
      <sz val="14"/>
      <name val="Times New Roman"/>
      <family val="1"/>
    </font>
    <font>
      <sz val="14"/>
      <name val="Times New Roman"/>
      <family val="1"/>
    </font>
    <font>
      <sz val="12"/>
      <name val="Times New Roman"/>
      <family val="1"/>
    </font>
    <font>
      <sz val="10"/>
      <name val="Arial"/>
      <family val="2"/>
    </font>
    <font>
      <u val="single"/>
      <sz val="5"/>
      <color indexed="12"/>
      <name val="Arial"/>
      <family val="2"/>
    </font>
    <font>
      <b/>
      <sz val="10"/>
      <name val="Times New Roman"/>
      <family val="1"/>
    </font>
    <font>
      <sz val="10"/>
      <name val="Times New Roman"/>
      <family val="1"/>
    </font>
    <font>
      <i/>
      <sz val="10"/>
      <name val="Times New Roman"/>
      <family val="1"/>
    </font>
    <font>
      <sz val="10"/>
      <color indexed="8"/>
      <name val="Times New Roman"/>
      <family val="1"/>
    </font>
    <font>
      <b/>
      <sz val="10"/>
      <color indexed="8"/>
      <name val="Times New Roman"/>
      <family val="1"/>
    </font>
    <font>
      <i/>
      <sz val="14"/>
      <name val="Times New Roman"/>
      <family val="1"/>
    </font>
    <font>
      <i/>
      <sz val="12"/>
      <name val="Times New Roman"/>
      <family val="1"/>
    </font>
    <font>
      <sz val="11"/>
      <color indexed="8"/>
      <name val="Calibri"/>
      <family val="2"/>
    </font>
    <font>
      <b/>
      <sz val="14"/>
      <color indexed="8"/>
      <name val="Times New Roman"/>
      <family val="1"/>
    </font>
    <fon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i/>
      <sz val="14"/>
      <color indexed="8"/>
      <name val="Times New Roman"/>
      <family val="1"/>
    </font>
    <font>
      <b/>
      <i/>
      <sz val="14"/>
      <color indexed="8"/>
      <name val="Times New Roman"/>
      <family val="1"/>
    </font>
    <font>
      <sz val="10"/>
      <color indexed="10"/>
      <name val="Times New Roman"/>
      <family val="1"/>
    </font>
    <font>
      <sz val="8"/>
      <name val="Calibri"/>
      <family val="2"/>
    </font>
    <font>
      <i/>
      <sz val="10"/>
      <color indexed="10"/>
      <name val="Times New Roman"/>
      <family val="1"/>
    </font>
    <font>
      <b/>
      <i/>
      <sz val="12"/>
      <name val="Times New Roman"/>
      <family val="1"/>
    </font>
    <font>
      <b/>
      <sz val="12"/>
      <name val="Times New Roman"/>
      <family val="1"/>
    </font>
    <font>
      <i/>
      <sz val="10"/>
      <color indexed="8"/>
      <name val="Times New Roman"/>
      <family val="1"/>
    </font>
    <font>
      <sz val="12"/>
      <color indexed="10"/>
      <name val="Times New Roman"/>
      <family val="1"/>
    </font>
    <font>
      <i/>
      <sz val="12"/>
      <color indexed="10"/>
      <name val="Times New Roman"/>
      <family val="1"/>
    </font>
    <font>
      <sz val="20"/>
      <color indexed="8"/>
      <name val="Times New Roman"/>
      <family val="1"/>
    </font>
    <font>
      <b/>
      <sz val="15"/>
      <color indexed="8"/>
      <name val="Times New Roman"/>
      <family val="1"/>
    </font>
    <font>
      <sz val="11"/>
      <name val="Times New Roman"/>
      <family val="1"/>
    </font>
    <font>
      <b/>
      <i/>
      <sz val="14"/>
      <name val="Times New Roman"/>
      <family val="1"/>
    </font>
    <font>
      <sz val="18"/>
      <name val="Times New Roman"/>
      <family val="1"/>
    </font>
    <font>
      <b/>
      <sz val="16"/>
      <name val="Times New Roman"/>
      <family val="1"/>
    </font>
    <font>
      <sz val="16"/>
      <name val="Times New Roman"/>
      <family val="1"/>
    </font>
    <font>
      <b/>
      <sz val="16"/>
      <color indexed="8"/>
      <name val="Times New Roman"/>
      <family val="1"/>
    </font>
    <font>
      <b/>
      <sz val="12"/>
      <color indexed="10"/>
      <name val="Times New Roman"/>
      <family val="1"/>
    </font>
    <font>
      <sz val="12"/>
      <color indexed="60"/>
      <name val="Times New Roman"/>
      <family val="1"/>
    </font>
    <font>
      <vertAlign val="superscript"/>
      <sz val="12"/>
      <name val="Times New Roman"/>
      <family val="1"/>
    </font>
    <font>
      <sz val="16"/>
      <color indexed="8"/>
      <name val="Times New Roman"/>
      <family val="1"/>
    </font>
    <font>
      <b/>
      <sz val="15"/>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1"/>
      <color indexed="20"/>
      <name val="Calibri"/>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sz val="14"/>
      <color indexed="10"/>
      <name val="Times New Roman"/>
      <family val="2"/>
    </font>
    <font>
      <sz val="8"/>
      <name val="Tahoma"/>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u val="single"/>
      <sz val="11"/>
      <color theme="11"/>
      <name val="Calibri"/>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top style="thin"/>
      <bottom style="thin"/>
    </border>
    <border>
      <left style="thin"/>
      <right style="thin"/>
      <top style="thin"/>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14" fillId="0" borderId="0" applyFont="0" applyFill="0" applyBorder="0" applyAlignment="0" applyProtection="0"/>
    <xf numFmtId="41" fontId="1"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lignment vertical="top"/>
      <protection/>
    </xf>
    <xf numFmtId="0" fontId="5" fillId="0" borderId="0">
      <alignment vertical="top"/>
      <protection/>
    </xf>
    <xf numFmtId="0" fontId="61" fillId="0" borderId="0">
      <alignment/>
      <protection/>
    </xf>
    <xf numFmtId="0" fontId="5" fillId="0" borderId="0">
      <alignment vertical="top"/>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1" fillId="32" borderId="7" applyNumberFormat="0" applyFont="0" applyAlignment="0" applyProtection="0"/>
    <xf numFmtId="0" fontId="76" fillId="27" borderId="8" applyNumberFormat="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76">
    <xf numFmtId="0" fontId="0" fillId="0" borderId="0" xfId="0" applyFont="1" applyAlignment="1">
      <alignment/>
    </xf>
    <xf numFmtId="0" fontId="2" fillId="0" borderId="0" xfId="0" applyFont="1" applyFill="1" applyAlignment="1">
      <alignment/>
    </xf>
    <xf numFmtId="0" fontId="3" fillId="0" borderId="0" xfId="0" applyFont="1" applyFill="1" applyAlignment="1">
      <alignment/>
    </xf>
    <xf numFmtId="164" fontId="1" fillId="0" borderId="0" xfId="42" applyNumberFormat="1" applyFont="1" applyFill="1" applyAlignment="1">
      <alignment/>
    </xf>
    <xf numFmtId="0" fontId="16" fillId="0" borderId="0" xfId="0" applyFont="1" applyFill="1" applyAlignment="1">
      <alignment/>
    </xf>
    <xf numFmtId="0" fontId="16"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7" fillId="0" borderId="10" xfId="0" applyFont="1" applyFill="1" applyBorder="1" applyAlignment="1">
      <alignment horizontal="center" vertical="center" wrapText="1"/>
    </xf>
    <xf numFmtId="164" fontId="8" fillId="0" borderId="10" xfId="42" applyNumberFormat="1" applyFont="1" applyFill="1" applyBorder="1" applyAlignment="1">
      <alignment horizontal="center" vertical="center" wrapText="1"/>
    </xf>
    <xf numFmtId="0" fontId="1" fillId="0" borderId="0" xfId="0" applyFont="1" applyFill="1" applyAlignment="1">
      <alignment horizontal="center"/>
    </xf>
    <xf numFmtId="0" fontId="17" fillId="0" borderId="0" xfId="0" applyFont="1" applyFill="1" applyBorder="1" applyAlignment="1">
      <alignment/>
    </xf>
    <xf numFmtId="0" fontId="18" fillId="0" borderId="0" xfId="0" applyFont="1" applyFill="1" applyBorder="1" applyAlignment="1">
      <alignment/>
    </xf>
    <xf numFmtId="0" fontId="15" fillId="0" borderId="0" xfId="0" applyFont="1" applyFill="1" applyAlignment="1">
      <alignment horizontal="center"/>
    </xf>
    <xf numFmtId="0" fontId="16" fillId="0" borderId="0" xfId="0" applyFont="1" applyFill="1" applyAlignment="1">
      <alignment horizontal="left"/>
    </xf>
    <xf numFmtId="0" fontId="12" fillId="0" borderId="0" xfId="0" applyFont="1" applyFill="1" applyBorder="1" applyAlignment="1">
      <alignment/>
    </xf>
    <xf numFmtId="0" fontId="20" fillId="0" borderId="0" xfId="0" applyFont="1" applyFill="1" applyBorder="1" applyAlignment="1">
      <alignment/>
    </xf>
    <xf numFmtId="0" fontId="13" fillId="0" borderId="0" xfId="0" applyFont="1" applyFill="1" applyBorder="1" applyAlignment="1">
      <alignment/>
    </xf>
    <xf numFmtId="0" fontId="3" fillId="0" borderId="0" xfId="0" applyFont="1" applyFill="1" applyAlignment="1">
      <alignment horizontal="center"/>
    </xf>
    <xf numFmtId="0" fontId="10" fillId="0" borderId="0" xfId="0" applyFont="1" applyAlignment="1">
      <alignment/>
    </xf>
    <xf numFmtId="0" fontId="16" fillId="0" borderId="0" xfId="0" applyFont="1" applyAlignment="1">
      <alignment/>
    </xf>
    <xf numFmtId="164" fontId="16" fillId="0" borderId="0" xfId="42" applyNumberFormat="1" applyFont="1" applyAlignment="1">
      <alignment/>
    </xf>
    <xf numFmtId="0" fontId="16" fillId="0" borderId="10" xfId="0" applyFont="1" applyBorder="1" applyAlignment="1">
      <alignment/>
    </xf>
    <xf numFmtId="0" fontId="16" fillId="33" borderId="10" xfId="0" applyFont="1" applyFill="1" applyBorder="1" applyAlignment="1">
      <alignment horizontal="center" vertical="center" wrapText="1"/>
    </xf>
    <xf numFmtId="0" fontId="16" fillId="33" borderId="10" xfId="0" applyFont="1" applyFill="1" applyBorder="1" applyAlignment="1">
      <alignment vertical="center" wrapText="1"/>
    </xf>
    <xf numFmtId="164" fontId="16" fillId="33" borderId="10" xfId="42" applyNumberFormat="1" applyFont="1" applyFill="1" applyBorder="1" applyAlignment="1">
      <alignment horizontal="right" vertical="center" wrapText="1"/>
    </xf>
    <xf numFmtId="0" fontId="17" fillId="33" borderId="10" xfId="0" applyFont="1" applyFill="1" applyBorder="1" applyAlignment="1">
      <alignment horizontal="center" vertical="center" wrapText="1"/>
    </xf>
    <xf numFmtId="0" fontId="17" fillId="33" borderId="10" xfId="0" applyFont="1" applyFill="1" applyBorder="1" applyAlignment="1">
      <alignment vertical="center" wrapText="1"/>
    </xf>
    <xf numFmtId="164" fontId="17" fillId="33" borderId="10" xfId="42"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7" fillId="0" borderId="0" xfId="0" applyFont="1" applyAlignment="1">
      <alignment/>
    </xf>
    <xf numFmtId="0" fontId="16" fillId="34" borderId="10" xfId="0" applyFont="1" applyFill="1" applyBorder="1" applyAlignment="1">
      <alignment horizontal="center" vertical="center" wrapText="1"/>
    </xf>
    <xf numFmtId="0" fontId="16" fillId="34" borderId="10" xfId="0" applyFont="1" applyFill="1" applyBorder="1" applyAlignment="1">
      <alignment vertical="center" wrapText="1"/>
    </xf>
    <xf numFmtId="164" fontId="16" fillId="35" borderId="10" xfId="42" applyNumberFormat="1" applyFont="1" applyFill="1" applyBorder="1" applyAlignment="1">
      <alignment horizontal="right" vertical="center" wrapText="1"/>
    </xf>
    <xf numFmtId="164" fontId="16" fillId="34" borderId="10" xfId="42"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6" fillId="34" borderId="0" xfId="0" applyFont="1" applyFill="1" applyAlignment="1">
      <alignment/>
    </xf>
    <xf numFmtId="164" fontId="4" fillId="35" borderId="10" xfId="42" applyNumberFormat="1" applyFont="1" applyFill="1" applyBorder="1" applyAlignment="1">
      <alignment horizontal="right"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wrapText="1"/>
    </xf>
    <xf numFmtId="164" fontId="4" fillId="0" borderId="10" xfId="42" applyNumberFormat="1" applyFont="1" applyFill="1" applyBorder="1" applyAlignment="1">
      <alignment horizontal="right" vertical="center" wrapText="1"/>
    </xf>
    <xf numFmtId="0" fontId="16" fillId="34" borderId="10" xfId="0" applyFont="1" applyFill="1" applyBorder="1" applyAlignment="1">
      <alignment/>
    </xf>
    <xf numFmtId="164" fontId="4" fillId="34" borderId="10" xfId="42" applyNumberFormat="1" applyFont="1" applyFill="1" applyBorder="1" applyAlignment="1">
      <alignment horizontal="right" vertical="center" wrapText="1"/>
    </xf>
    <xf numFmtId="0" fontId="4"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164" fontId="16" fillId="0" borderId="10" xfId="42" applyNumberFormat="1" applyFont="1" applyFill="1" applyBorder="1" applyAlignment="1">
      <alignment horizontal="right" vertical="center" wrapText="1"/>
    </xf>
    <xf numFmtId="0" fontId="28"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17" fillId="0" borderId="10" xfId="0" applyFont="1" applyBorder="1" applyAlignment="1">
      <alignment/>
    </xf>
    <xf numFmtId="0" fontId="17" fillId="34" borderId="10" xfId="0" applyFont="1" applyFill="1" applyBorder="1" applyAlignment="1">
      <alignment/>
    </xf>
    <xf numFmtId="0" fontId="17" fillId="34" borderId="0" xfId="0" applyFont="1" applyFill="1" applyAlignment="1">
      <alignment/>
    </xf>
    <xf numFmtId="0" fontId="16" fillId="33" borderId="11" xfId="0" applyFont="1" applyFill="1" applyBorder="1" applyAlignment="1">
      <alignment horizontal="center" vertical="center" wrapText="1"/>
    </xf>
    <xf numFmtId="0" fontId="16" fillId="33" borderId="12" xfId="0" applyFont="1" applyFill="1" applyBorder="1" applyAlignment="1">
      <alignment vertical="center" wrapText="1"/>
    </xf>
    <xf numFmtId="0" fontId="16" fillId="33" borderId="12" xfId="0" applyFont="1" applyFill="1" applyBorder="1" applyAlignment="1">
      <alignment horizontal="center" vertical="center" wrapText="1"/>
    </xf>
    <xf numFmtId="164" fontId="16" fillId="33" borderId="12" xfId="42" applyNumberFormat="1" applyFont="1" applyFill="1" applyBorder="1" applyAlignment="1">
      <alignment horizontal="right" vertical="center" wrapText="1"/>
    </xf>
    <xf numFmtId="0" fontId="16" fillId="0" borderId="10" xfId="0" applyFont="1" applyFill="1" applyBorder="1" applyAlignment="1">
      <alignment/>
    </xf>
    <xf numFmtId="0" fontId="15" fillId="0" borderId="0" xfId="0" applyFont="1" applyFill="1" applyAlignment="1">
      <alignment/>
    </xf>
    <xf numFmtId="164" fontId="1" fillId="0" borderId="0" xfId="54" applyNumberFormat="1" applyFont="1" applyFill="1" applyAlignment="1">
      <alignment/>
    </xf>
    <xf numFmtId="0" fontId="17" fillId="0" borderId="0" xfId="0" applyFont="1" applyFill="1" applyAlignment="1">
      <alignment horizontal="left"/>
    </xf>
    <xf numFmtId="164" fontId="17" fillId="0" borderId="0" xfId="54" applyNumberFormat="1" applyFont="1" applyFill="1" applyAlignment="1">
      <alignment horizontal="center"/>
    </xf>
    <xf numFmtId="164" fontId="16" fillId="0" borderId="0" xfId="54" applyNumberFormat="1" applyFont="1" applyFill="1" applyAlignment="1">
      <alignment/>
    </xf>
    <xf numFmtId="0" fontId="16" fillId="0" borderId="0" xfId="0" applyFont="1" applyFill="1" applyAlignment="1">
      <alignment/>
    </xf>
    <xf numFmtId="164" fontId="30" fillId="0" borderId="0" xfId="54" applyNumberFormat="1" applyFont="1" applyFill="1" applyAlignment="1">
      <alignment/>
    </xf>
    <xf numFmtId="0" fontId="30" fillId="0" borderId="0" xfId="0" applyFont="1" applyFill="1" applyAlignment="1">
      <alignment/>
    </xf>
    <xf numFmtId="0" fontId="31" fillId="0" borderId="0" xfId="0" applyFont="1" applyFill="1" applyAlignment="1">
      <alignment horizontal="center" wrapText="1"/>
    </xf>
    <xf numFmtId="164" fontId="31" fillId="0" borderId="0" xfId="54" applyNumberFormat="1" applyFont="1" applyFill="1" applyAlignment="1">
      <alignment horizontal="center" wrapText="1"/>
    </xf>
    <xf numFmtId="0" fontId="26" fillId="0" borderId="10" xfId="0" applyFont="1" applyFill="1" applyBorder="1" applyAlignment="1">
      <alignment horizontal="center" vertical="center" wrapText="1"/>
    </xf>
    <xf numFmtId="164" fontId="26" fillId="0" borderId="10" xfId="54" applyNumberFormat="1" applyFont="1" applyFill="1" applyBorder="1" applyAlignment="1">
      <alignment horizontal="center" vertical="center" wrapText="1"/>
    </xf>
    <xf numFmtId="164" fontId="16" fillId="0" borderId="0" xfId="54" applyNumberFormat="1" applyFont="1" applyFill="1" applyBorder="1" applyAlignment="1">
      <alignment/>
    </xf>
    <xf numFmtId="0" fontId="16" fillId="0" borderId="0" xfId="0" applyFont="1" applyFill="1" applyBorder="1" applyAlignment="1">
      <alignment/>
    </xf>
    <xf numFmtId="0" fontId="4" fillId="0" borderId="10" xfId="0" applyFont="1" applyFill="1" applyBorder="1" applyAlignment="1">
      <alignment vertical="center" wrapText="1"/>
    </xf>
    <xf numFmtId="164" fontId="4" fillId="0" borderId="10" xfId="54" applyNumberFormat="1" applyFont="1" applyFill="1" applyBorder="1" applyAlignment="1">
      <alignment horizontal="center" vertical="center" wrapText="1"/>
    </xf>
    <xf numFmtId="164" fontId="4" fillId="0" borderId="0" xfId="54" applyNumberFormat="1" applyFont="1" applyFill="1" applyBorder="1" applyAlignment="1">
      <alignment/>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164" fontId="18" fillId="0" borderId="10" xfId="54"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164" fontId="18" fillId="0" borderId="0" xfId="54" applyNumberFormat="1" applyFont="1" applyFill="1" applyBorder="1" applyAlignment="1">
      <alignment/>
    </xf>
    <xf numFmtId="0" fontId="18" fillId="0" borderId="0" xfId="0" applyFont="1" applyFill="1" applyBorder="1" applyAlignment="1">
      <alignment/>
    </xf>
    <xf numFmtId="0" fontId="18" fillId="0" borderId="10" xfId="0" applyFont="1" applyFill="1" applyBorder="1" applyAlignment="1">
      <alignment/>
    </xf>
    <xf numFmtId="164" fontId="18" fillId="0" borderId="10" xfId="54" applyNumberFormat="1" applyFont="1" applyFill="1" applyBorder="1" applyAlignment="1">
      <alignment vertical="center" wrapText="1"/>
    </xf>
    <xf numFmtId="0" fontId="13" fillId="0" borderId="10" xfId="0" applyFont="1" applyFill="1" applyBorder="1" applyAlignment="1">
      <alignment horizontal="left" vertical="center" wrapText="1"/>
    </xf>
    <xf numFmtId="164" fontId="13" fillId="0" borderId="10" xfId="54"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164" fontId="4" fillId="35" borderId="10" xfId="54" applyNumberFormat="1" applyFont="1" applyFill="1" applyBorder="1" applyAlignment="1">
      <alignment horizontal="center" vertical="center" wrapText="1"/>
    </xf>
    <xf numFmtId="0" fontId="4" fillId="35" borderId="10" xfId="0" applyFont="1" applyFill="1" applyBorder="1" applyAlignment="1">
      <alignment vertical="center" wrapText="1"/>
    </xf>
    <xf numFmtId="0" fontId="16" fillId="35" borderId="10" xfId="0" applyFont="1" applyFill="1" applyBorder="1" applyAlignment="1">
      <alignment horizontal="center" vertical="center" wrapText="1"/>
    </xf>
    <xf numFmtId="164" fontId="16" fillId="35" borderId="0" xfId="54" applyNumberFormat="1" applyFont="1" applyFill="1" applyBorder="1" applyAlignment="1">
      <alignment/>
    </xf>
    <xf numFmtId="0" fontId="16" fillId="35" borderId="0" xfId="0" applyFont="1" applyFill="1" applyBorder="1" applyAlignment="1">
      <alignment/>
    </xf>
    <xf numFmtId="0" fontId="18" fillId="35" borderId="0" xfId="0" applyFont="1" applyFill="1" applyBorder="1" applyAlignment="1">
      <alignment/>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0" fontId="17" fillId="0" borderId="10" xfId="0" applyFont="1" applyFill="1" applyBorder="1" applyAlignment="1">
      <alignment horizontal="center" vertical="center" wrapText="1"/>
    </xf>
    <xf numFmtId="164" fontId="17" fillId="0" borderId="0" xfId="54" applyNumberFormat="1" applyFont="1" applyFill="1" applyBorder="1" applyAlignment="1">
      <alignment/>
    </xf>
    <xf numFmtId="0" fontId="17" fillId="0" borderId="0" xfId="0" applyFont="1" applyFill="1" applyBorder="1" applyAlignment="1">
      <alignment/>
    </xf>
    <xf numFmtId="0" fontId="19" fillId="0" borderId="0" xfId="0" applyFont="1" applyFill="1" applyBorder="1" applyAlignment="1">
      <alignment/>
    </xf>
    <xf numFmtId="164" fontId="29" fillId="0" borderId="10" xfId="54" applyNumberFormat="1" applyFont="1" applyFill="1" applyBorder="1" applyAlignment="1">
      <alignment vertical="center" wrapText="1"/>
    </xf>
    <xf numFmtId="164" fontId="29" fillId="0" borderId="10" xfId="54"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164" fontId="16" fillId="0" borderId="10" xfId="54" applyNumberFormat="1" applyFont="1" applyFill="1" applyBorder="1" applyAlignment="1">
      <alignment/>
    </xf>
    <xf numFmtId="164" fontId="13" fillId="0" borderId="10" xfId="54" applyNumberFormat="1" applyFont="1" applyFill="1" applyBorder="1" applyAlignment="1">
      <alignment vertical="center" wrapText="1"/>
    </xf>
    <xf numFmtId="164" fontId="4" fillId="0" borderId="10" xfId="54" applyNumberFormat="1" applyFont="1" applyFill="1" applyBorder="1" applyAlignment="1">
      <alignment vertical="center" wrapText="1"/>
    </xf>
    <xf numFmtId="164" fontId="16" fillId="0" borderId="10" xfId="54" applyNumberFormat="1" applyFont="1" applyFill="1" applyBorder="1" applyAlignment="1">
      <alignment/>
    </xf>
    <xf numFmtId="164" fontId="4" fillId="0" borderId="0" xfId="54" applyNumberFormat="1" applyFont="1" applyFill="1" applyBorder="1" applyAlignment="1">
      <alignment vertical="center" wrapText="1"/>
    </xf>
    <xf numFmtId="164" fontId="26" fillId="0" borderId="10" xfId="54" applyNumberFormat="1" applyFont="1" applyFill="1" applyBorder="1" applyAlignment="1">
      <alignment vertical="center" wrapText="1"/>
    </xf>
    <xf numFmtId="0" fontId="26" fillId="0" borderId="0" xfId="0" applyFont="1" applyFill="1" applyBorder="1" applyAlignment="1">
      <alignment/>
    </xf>
    <xf numFmtId="164" fontId="4" fillId="0" borderId="10" xfId="50" applyNumberFormat="1" applyFont="1" applyFill="1" applyBorder="1" applyAlignment="1">
      <alignment vertical="center" wrapText="1"/>
    </xf>
    <xf numFmtId="164" fontId="4" fillId="0" borderId="10" xfId="50" applyNumberFormat="1" applyFont="1" applyFill="1" applyBorder="1" applyAlignment="1">
      <alignment horizontal="center" vertical="center" wrapText="1"/>
    </xf>
    <xf numFmtId="164" fontId="13" fillId="0" borderId="10" xfId="50" applyNumberFormat="1" applyFont="1" applyFill="1" applyBorder="1" applyAlignment="1">
      <alignment vertical="center" wrapText="1"/>
    </xf>
    <xf numFmtId="164" fontId="13" fillId="0" borderId="10" xfId="50" applyNumberFormat="1" applyFont="1" applyFill="1" applyBorder="1" applyAlignment="1">
      <alignment horizontal="center" vertical="center" wrapText="1"/>
    </xf>
    <xf numFmtId="164" fontId="13" fillId="0" borderId="10" xfId="0" applyNumberFormat="1" applyFont="1" applyFill="1" applyBorder="1" applyAlignment="1">
      <alignment horizontal="left" vertical="center" wrapText="1"/>
    </xf>
    <xf numFmtId="164" fontId="4" fillId="0" borderId="10" xfId="50" applyNumberFormat="1" applyFont="1" applyFill="1" applyBorder="1" applyAlignment="1">
      <alignment horizontal="left" vertical="center" wrapText="1"/>
    </xf>
    <xf numFmtId="164" fontId="13" fillId="0" borderId="10" xfId="50" applyNumberFormat="1" applyFont="1" applyFill="1" applyBorder="1" applyAlignment="1">
      <alignment horizontal="left" vertical="center" wrapText="1"/>
    </xf>
    <xf numFmtId="0" fontId="18" fillId="0" borderId="0" xfId="0" applyFont="1" applyFill="1" applyAlignment="1">
      <alignment/>
    </xf>
    <xf numFmtId="0" fontId="17" fillId="0" borderId="0" xfId="0" applyFont="1" applyFill="1" applyAlignment="1">
      <alignment horizontal="center" vertical="center"/>
    </xf>
    <xf numFmtId="0" fontId="31" fillId="0" borderId="0" xfId="0" applyFont="1" applyFill="1" applyAlignment="1">
      <alignment horizontal="center" vertical="center" wrapText="1"/>
    </xf>
    <xf numFmtId="164" fontId="16" fillId="0" borderId="10" xfId="54" applyNumberFormat="1" applyFont="1" applyFill="1" applyBorder="1" applyAlignment="1">
      <alignment horizontal="center" vertical="center"/>
    </xf>
    <xf numFmtId="0" fontId="18"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0" fillId="0" borderId="0" xfId="0" applyAlignment="1">
      <alignment horizontal="center" vertical="center"/>
    </xf>
    <xf numFmtId="44" fontId="4" fillId="0" borderId="10" xfId="55" applyFont="1" applyFill="1" applyBorder="1" applyAlignment="1">
      <alignment horizontal="center" vertical="center" wrapText="1"/>
    </xf>
    <xf numFmtId="0" fontId="1" fillId="33" borderId="0" xfId="0" applyFont="1" applyFill="1" applyAlignment="1">
      <alignment horizontal="center"/>
    </xf>
    <xf numFmtId="0" fontId="28" fillId="0" borderId="10" xfId="0" applyFont="1" applyFill="1" applyBorder="1" applyAlignment="1">
      <alignment horizontal="center" vertical="center" wrapText="1"/>
    </xf>
    <xf numFmtId="164" fontId="28" fillId="0" borderId="10" xfId="54"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28" fillId="0" borderId="0" xfId="54" applyNumberFormat="1" applyFont="1" applyFill="1" applyBorder="1" applyAlignment="1">
      <alignment/>
    </xf>
    <xf numFmtId="0" fontId="28" fillId="0" borderId="0" xfId="0" applyFont="1" applyFill="1" applyBorder="1" applyAlignment="1">
      <alignment/>
    </xf>
    <xf numFmtId="0" fontId="29" fillId="0" borderId="0" xfId="0" applyFont="1" applyFill="1" applyBorder="1" applyAlignment="1">
      <alignment/>
    </xf>
    <xf numFmtId="0" fontId="10" fillId="0" borderId="0" xfId="0" applyFont="1" applyAlignment="1">
      <alignment/>
    </xf>
    <xf numFmtId="0" fontId="10" fillId="0" borderId="0" xfId="0" applyFont="1" applyAlignment="1">
      <alignment/>
    </xf>
    <xf numFmtId="0" fontId="8" fillId="0" borderId="0" xfId="0" applyFont="1" applyFill="1" applyBorder="1" applyAlignment="1">
      <alignment horizontal="left" vertical="center" wrapText="1"/>
    </xf>
    <xf numFmtId="164" fontId="8" fillId="0" borderId="0" xfId="42" applyNumberFormat="1" applyFont="1" applyFill="1" applyBorder="1" applyAlignment="1">
      <alignment horizontal="center" vertical="center" wrapText="1"/>
    </xf>
    <xf numFmtId="0" fontId="10" fillId="0" borderId="0" xfId="0" applyFont="1" applyFill="1" applyAlignment="1">
      <alignment/>
    </xf>
    <xf numFmtId="0" fontId="10" fillId="0" borderId="0" xfId="0" applyFont="1" applyFill="1" applyAlignment="1">
      <alignment horizontal="left"/>
    </xf>
    <xf numFmtId="0" fontId="27" fillId="0" borderId="0" xfId="0" applyFont="1" applyFill="1" applyAlignment="1">
      <alignment horizontal="center"/>
    </xf>
    <xf numFmtId="0" fontId="27" fillId="0" borderId="0" xfId="0" applyFont="1" applyFill="1" applyAlignment="1">
      <alignment horizontal="right"/>
    </xf>
    <xf numFmtId="164" fontId="11" fillId="33" borderId="10" xfId="42" applyNumberFormat="1" applyFont="1" applyFill="1" applyBorder="1" applyAlignment="1">
      <alignment horizontal="center" vertical="center" wrapText="1"/>
    </xf>
    <xf numFmtId="0" fontId="11" fillId="0" borderId="10" xfId="0" applyFont="1" applyBorder="1" applyAlignment="1">
      <alignment/>
    </xf>
    <xf numFmtId="164" fontId="9" fillId="34" borderId="10" xfId="42" applyNumberFormat="1" applyFont="1" applyFill="1" applyBorder="1" applyAlignment="1">
      <alignment horizontal="center" vertical="center" wrapText="1"/>
    </xf>
    <xf numFmtId="164" fontId="9" fillId="0" borderId="10" xfId="42" applyNumberFormat="1" applyFont="1" applyFill="1" applyBorder="1" applyAlignment="1">
      <alignment horizontal="center" vertical="center" wrapText="1"/>
    </xf>
    <xf numFmtId="164" fontId="24" fillId="0" borderId="10" xfId="42" applyNumberFormat="1" applyFont="1" applyFill="1" applyBorder="1" applyAlignment="1">
      <alignment horizontal="center" vertical="center" wrapText="1"/>
    </xf>
    <xf numFmtId="0" fontId="10" fillId="34" borderId="10" xfId="0" applyFont="1" applyFill="1" applyBorder="1" applyAlignment="1">
      <alignment/>
    </xf>
    <xf numFmtId="0" fontId="10" fillId="0" borderId="10" xfId="0" applyFont="1" applyBorder="1" applyAlignment="1">
      <alignment/>
    </xf>
    <xf numFmtId="0" fontId="11" fillId="0" borderId="0" xfId="0" applyFont="1" applyAlignment="1">
      <alignment/>
    </xf>
    <xf numFmtId="0" fontId="11" fillId="0" borderId="0" xfId="0" applyFont="1" applyAlignment="1">
      <alignment/>
    </xf>
    <xf numFmtId="0" fontId="8" fillId="36" borderId="10" xfId="0" applyFont="1" applyFill="1" applyBorder="1" applyAlignment="1">
      <alignment horizontal="left" vertical="center" wrapText="1"/>
    </xf>
    <xf numFmtId="164" fontId="8" fillId="36" borderId="10" xfId="42" applyNumberFormat="1" applyFont="1" applyFill="1" applyBorder="1" applyAlignment="1">
      <alignment vertical="center" wrapText="1"/>
    </xf>
    <xf numFmtId="0" fontId="16" fillId="36" borderId="0" xfId="0" applyFont="1" applyFill="1" applyAlignment="1">
      <alignment/>
    </xf>
    <xf numFmtId="0" fontId="7" fillId="36" borderId="10" xfId="0" applyFont="1" applyFill="1" applyBorder="1" applyAlignment="1">
      <alignment horizontal="center" vertical="center" wrapText="1"/>
    </xf>
    <xf numFmtId="0" fontId="7" fillId="36" borderId="10" xfId="0" applyFont="1" applyFill="1" applyBorder="1" applyAlignment="1">
      <alignment horizontal="left" vertical="center" wrapText="1"/>
    </xf>
    <xf numFmtId="0" fontId="7" fillId="36" borderId="10" xfId="0" applyFont="1" applyFill="1" applyBorder="1" applyAlignment="1">
      <alignment horizontal="center" vertical="center" wrapText="1"/>
    </xf>
    <xf numFmtId="0" fontId="21" fillId="36" borderId="0" xfId="0" applyFont="1" applyFill="1" applyAlignment="1">
      <alignment horizontal="right"/>
    </xf>
    <xf numFmtId="0" fontId="1" fillId="36" borderId="0" xfId="0" applyFont="1" applyFill="1" applyAlignment="1">
      <alignment/>
    </xf>
    <xf numFmtId="0" fontId="3" fillId="36" borderId="0" xfId="0" applyFont="1" applyFill="1" applyAlignment="1">
      <alignment/>
    </xf>
    <xf numFmtId="164" fontId="1" fillId="36" borderId="0" xfId="42" applyNumberFormat="1" applyFont="1" applyFill="1" applyAlignment="1">
      <alignment/>
    </xf>
    <xf numFmtId="0" fontId="10" fillId="36" borderId="0" xfId="0" applyFont="1" applyFill="1" applyAlignment="1">
      <alignment/>
    </xf>
    <xf numFmtId="0" fontId="16" fillId="36" borderId="0" xfId="0" applyFont="1" applyFill="1" applyBorder="1" applyAlignment="1">
      <alignment/>
    </xf>
    <xf numFmtId="173" fontId="8" fillId="36" borderId="0" xfId="42" applyNumberFormat="1" applyFont="1" applyFill="1" applyBorder="1" applyAlignment="1">
      <alignment/>
    </xf>
    <xf numFmtId="0" fontId="4" fillId="36" borderId="0" xfId="0" applyFont="1" applyFill="1" applyBorder="1" applyAlignment="1">
      <alignment/>
    </xf>
    <xf numFmtId="0" fontId="17" fillId="36" borderId="0" xfId="0" applyFont="1" applyFill="1" applyBorder="1" applyAlignment="1">
      <alignment/>
    </xf>
    <xf numFmtId="164" fontId="8" fillId="36" borderId="10" xfId="48" applyNumberFormat="1" applyFont="1" applyFill="1" applyBorder="1" applyAlignment="1">
      <alignment horizontal="left" vertical="center" wrapText="1"/>
    </xf>
    <xf numFmtId="164" fontId="8" fillId="36" borderId="10" xfId="48" applyNumberFormat="1" applyFont="1" applyFill="1" applyBorder="1" applyAlignment="1">
      <alignment vertical="center" wrapText="1"/>
    </xf>
    <xf numFmtId="0" fontId="18" fillId="36" borderId="0" xfId="0" applyFont="1" applyFill="1" applyAlignment="1">
      <alignment/>
    </xf>
    <xf numFmtId="0" fontId="10" fillId="36" borderId="0" xfId="0" applyFont="1" applyFill="1" applyAlignment="1">
      <alignment/>
    </xf>
    <xf numFmtId="0" fontId="10" fillId="36" borderId="0" xfId="0" applyFont="1" applyFill="1" applyAlignment="1">
      <alignment horizontal="left"/>
    </xf>
    <xf numFmtId="0" fontId="27" fillId="36" borderId="0" xfId="0" applyFont="1" applyFill="1" applyAlignment="1">
      <alignment horizontal="center"/>
    </xf>
    <xf numFmtId="0" fontId="27" fillId="36" borderId="0" xfId="0" applyFont="1" applyFill="1" applyAlignment="1">
      <alignment horizontal="right"/>
    </xf>
    <xf numFmtId="0" fontId="10" fillId="36" borderId="0" xfId="0" applyFont="1" applyFill="1" applyBorder="1" applyAlignment="1">
      <alignment/>
    </xf>
    <xf numFmtId="164" fontId="8" fillId="36" borderId="0" xfId="42" applyNumberFormat="1" applyFont="1" applyFill="1" applyBorder="1" applyAlignment="1">
      <alignment/>
    </xf>
    <xf numFmtId="0" fontId="16" fillId="36" borderId="0" xfId="0" applyFont="1" applyFill="1" applyAlignment="1">
      <alignment horizontal="left"/>
    </xf>
    <xf numFmtId="0" fontId="2" fillId="0" borderId="0" xfId="0" applyFont="1" applyFill="1" applyAlignment="1">
      <alignment horizontal="center"/>
    </xf>
    <xf numFmtId="0" fontId="3" fillId="36" borderId="0" xfId="0" applyFont="1" applyFill="1" applyAlignment="1">
      <alignment horizontal="center"/>
    </xf>
    <xf numFmtId="0" fontId="4" fillId="36"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32" fillId="0" borderId="0" xfId="0" applyFont="1" applyFill="1" applyBorder="1" applyAlignment="1">
      <alignment/>
    </xf>
    <xf numFmtId="0" fontId="26" fillId="0" borderId="0" xfId="0" applyFont="1" applyFill="1" applyAlignment="1">
      <alignment horizontal="center"/>
    </xf>
    <xf numFmtId="164" fontId="8" fillId="0" borderId="10" xfId="42" applyNumberFormat="1"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43" fontId="8" fillId="0" borderId="10" xfId="0" applyNumberFormat="1" applyFont="1" applyFill="1" applyBorder="1" applyAlignment="1">
      <alignment vertical="center" wrapText="1"/>
    </xf>
    <xf numFmtId="164" fontId="8" fillId="0" borderId="10" xfId="42"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9" fontId="8" fillId="0" borderId="10" xfId="79" applyFont="1" applyFill="1" applyBorder="1" applyAlignment="1">
      <alignment horizontal="left" vertical="center" wrapText="1"/>
    </xf>
    <xf numFmtId="173" fontId="4" fillId="0" borderId="10" xfId="0" applyNumberFormat="1" applyFont="1" applyFill="1" applyBorder="1" applyAlignment="1">
      <alignment/>
    </xf>
    <xf numFmtId="0" fontId="8" fillId="0" borderId="0" xfId="0" applyFont="1" applyFill="1" applyAlignment="1">
      <alignment/>
    </xf>
    <xf numFmtId="0" fontId="21" fillId="0" borderId="0" xfId="0" applyFont="1" applyFill="1" applyAlignment="1">
      <alignment horizontal="right"/>
    </xf>
    <xf numFmtId="164" fontId="8" fillId="0" borderId="0" xfId="42" applyNumberFormat="1" applyFont="1" applyFill="1" applyBorder="1" applyAlignment="1">
      <alignment/>
    </xf>
    <xf numFmtId="0" fontId="7" fillId="0" borderId="0" xfId="0" applyFont="1" applyFill="1" applyBorder="1" applyAlignment="1">
      <alignment horizontal="center" vertical="center" wrapText="1"/>
    </xf>
    <xf numFmtId="164" fontId="8" fillId="0" borderId="0" xfId="42" applyNumberFormat="1" applyFont="1" applyFill="1" applyBorder="1" applyAlignment="1">
      <alignment vertical="center" wrapText="1"/>
    </xf>
    <xf numFmtId="0" fontId="27" fillId="0" borderId="10" xfId="0" applyFont="1" applyFill="1" applyBorder="1" applyAlignment="1">
      <alignment horizontal="left" vertical="center" wrapText="1"/>
    </xf>
    <xf numFmtId="0" fontId="1" fillId="0" borderId="0" xfId="0" applyFont="1" applyFill="1" applyBorder="1" applyAlignment="1">
      <alignment/>
    </xf>
    <xf numFmtId="0" fontId="20" fillId="0" borderId="0" xfId="0" applyFont="1" applyFill="1" applyBorder="1" applyAlignment="1">
      <alignment/>
    </xf>
    <xf numFmtId="0" fontId="10"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8" fillId="0" borderId="13" xfId="0" applyFont="1" applyFill="1" applyBorder="1" applyAlignment="1">
      <alignment vertical="center" wrapText="1"/>
    </xf>
    <xf numFmtId="0" fontId="8" fillId="0" borderId="13" xfId="0" applyFont="1" applyFill="1" applyBorder="1" applyAlignment="1">
      <alignment wrapText="1"/>
    </xf>
    <xf numFmtId="0" fontId="9" fillId="0" borderId="13" xfId="0" applyFont="1" applyFill="1" applyBorder="1" applyAlignment="1">
      <alignment horizontal="center" vertical="center" wrapText="1"/>
    </xf>
    <xf numFmtId="0" fontId="8" fillId="0" borderId="14" xfId="0" applyFont="1" applyFill="1" applyBorder="1" applyAlignment="1">
      <alignment wrapText="1"/>
    </xf>
    <xf numFmtId="0" fontId="8" fillId="0" borderId="15" xfId="0" applyFont="1" applyFill="1" applyBorder="1" applyAlignment="1">
      <alignment vertical="center" wrapText="1"/>
    </xf>
    <xf numFmtId="0" fontId="8" fillId="0" borderId="15" xfId="0" applyFont="1" applyFill="1" applyBorder="1" applyAlignment="1">
      <alignment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wrapText="1"/>
    </xf>
    <xf numFmtId="164" fontId="3" fillId="0" borderId="0" xfId="42" applyNumberFormat="1" applyFont="1" applyFill="1" applyAlignment="1">
      <alignment/>
    </xf>
    <xf numFmtId="0" fontId="8" fillId="0" borderId="0" xfId="0" applyFont="1" applyFill="1" applyAlignment="1">
      <alignment horizontal="left"/>
    </xf>
    <xf numFmtId="0" fontId="9" fillId="0" borderId="0" xfId="0" applyFont="1" applyFill="1" applyAlignment="1">
      <alignment horizontal="center"/>
    </xf>
    <xf numFmtId="0" fontId="9" fillId="0" borderId="0" xfId="0" applyFont="1" applyFill="1" applyAlignment="1">
      <alignment horizontal="right"/>
    </xf>
    <xf numFmtId="0" fontId="8" fillId="0" borderId="0" xfId="0" applyFont="1" applyFill="1" applyBorder="1" applyAlignment="1">
      <alignment/>
    </xf>
    <xf numFmtId="0" fontId="4" fillId="0" borderId="0" xfId="0" applyFont="1" applyFill="1" applyAlignment="1">
      <alignment horizontal="left"/>
    </xf>
    <xf numFmtId="164" fontId="3" fillId="0" borderId="0" xfId="42" applyNumberFormat="1" applyFont="1" applyFill="1" applyAlignment="1">
      <alignment horizontal="center"/>
    </xf>
    <xf numFmtId="164" fontId="3" fillId="0" borderId="0" xfId="42" applyNumberFormat="1" applyFont="1" applyFill="1" applyBorder="1" applyAlignment="1">
      <alignment/>
    </xf>
    <xf numFmtId="164" fontId="3" fillId="0" borderId="0" xfId="42" applyNumberFormat="1" applyFont="1" applyFill="1" applyAlignment="1">
      <alignment/>
    </xf>
    <xf numFmtId="0" fontId="33" fillId="0" borderId="0" xfId="0" applyFont="1" applyFill="1" applyAlignment="1">
      <alignment horizontal="right"/>
    </xf>
    <xf numFmtId="164" fontId="4" fillId="0" borderId="0" xfId="42" applyNumberFormat="1" applyFont="1" applyFill="1" applyAlignment="1">
      <alignment horizontal="left"/>
    </xf>
    <xf numFmtId="0" fontId="8" fillId="36" borderId="0" xfId="0" applyFont="1" applyFill="1" applyAlignment="1">
      <alignment/>
    </xf>
    <xf numFmtId="0" fontId="34" fillId="36" borderId="0" xfId="0" applyFont="1" applyFill="1" applyAlignment="1">
      <alignment/>
    </xf>
    <xf numFmtId="164" fontId="3" fillId="36" borderId="0" xfId="42" applyNumberFormat="1" applyFont="1" applyFill="1" applyAlignment="1">
      <alignment/>
    </xf>
    <xf numFmtId="0" fontId="8" fillId="36" borderId="0" xfId="0" applyFont="1" applyFill="1" applyBorder="1" applyAlignment="1">
      <alignment/>
    </xf>
    <xf numFmtId="0" fontId="13" fillId="36" borderId="0" xfId="0" applyFont="1" applyFill="1" applyBorder="1" applyAlignment="1">
      <alignment/>
    </xf>
    <xf numFmtId="164" fontId="9" fillId="36" borderId="0" xfId="42" applyNumberFormat="1" applyFont="1" applyFill="1" applyBorder="1" applyAlignment="1">
      <alignment/>
    </xf>
    <xf numFmtId="0" fontId="26" fillId="36" borderId="0" xfId="0" applyFont="1" applyFill="1" applyBorder="1" applyAlignment="1">
      <alignment/>
    </xf>
    <xf numFmtId="0" fontId="26" fillId="36" borderId="0" xfId="0" applyFont="1" applyFill="1" applyAlignment="1">
      <alignment/>
    </xf>
    <xf numFmtId="0" fontId="13" fillId="36" borderId="0" xfId="0" applyFont="1" applyFill="1" applyAlignment="1">
      <alignment/>
    </xf>
    <xf numFmtId="0" fontId="25" fillId="36" borderId="0" xfId="0" applyFont="1" applyFill="1" applyAlignment="1">
      <alignment/>
    </xf>
    <xf numFmtId="0" fontId="3" fillId="36" borderId="0" xfId="0" applyFont="1" applyFill="1" applyAlignment="1">
      <alignment horizontal="left"/>
    </xf>
    <xf numFmtId="164" fontId="26" fillId="0" borderId="10" xfId="42" applyNumberFormat="1" applyFont="1" applyFill="1" applyBorder="1" applyAlignment="1">
      <alignment horizontal="center" vertical="center" wrapText="1"/>
    </xf>
    <xf numFmtId="0" fontId="26" fillId="0" borderId="10" xfId="0" applyFont="1" applyFill="1" applyBorder="1" applyAlignment="1" quotePrefix="1">
      <alignment horizontal="center" vertical="center" wrapText="1"/>
    </xf>
    <xf numFmtId="0" fontId="26" fillId="0" borderId="10" xfId="0" applyFont="1" applyFill="1" applyBorder="1" applyAlignment="1">
      <alignment horizontal="center"/>
    </xf>
    <xf numFmtId="164" fontId="4" fillId="0" borderId="10" xfId="42" applyNumberFormat="1" applyFont="1" applyFill="1" applyBorder="1" applyAlignment="1">
      <alignment horizontal="center" vertical="center" wrapText="1"/>
    </xf>
    <xf numFmtId="164" fontId="4" fillId="0" borderId="10" xfId="42" applyNumberFormat="1" applyFont="1" applyFill="1" applyBorder="1" applyAlignment="1">
      <alignment vertical="center" wrapText="1"/>
    </xf>
    <xf numFmtId="0" fontId="25" fillId="0" borderId="10" xfId="0" applyFont="1" applyFill="1" applyBorder="1" applyAlignment="1">
      <alignment vertical="center" wrapText="1"/>
    </xf>
    <xf numFmtId="0" fontId="4" fillId="0" borderId="10" xfId="0" applyFont="1" applyFill="1" applyBorder="1" applyAlignment="1" quotePrefix="1">
      <alignment horizontal="center" vertical="center" wrapText="1"/>
    </xf>
    <xf numFmtId="164" fontId="4" fillId="0" borderId="10" xfId="42" applyNumberFormat="1" applyFont="1" applyFill="1" applyBorder="1" applyAlignment="1">
      <alignment horizontal="left" vertical="center" wrapText="1"/>
    </xf>
    <xf numFmtId="0" fontId="4" fillId="0" borderId="10" xfId="42" applyNumberFormat="1" applyFont="1" applyFill="1" applyBorder="1" applyAlignment="1">
      <alignment horizontal="center" vertical="center" wrapText="1"/>
    </xf>
    <xf numFmtId="164" fontId="25" fillId="0" borderId="10" xfId="42" applyNumberFormat="1" applyFont="1" applyFill="1" applyBorder="1" applyAlignment="1">
      <alignment horizontal="left" vertical="center" wrapText="1"/>
    </xf>
    <xf numFmtId="164" fontId="4" fillId="0" borderId="10" xfId="42" applyNumberFormat="1" applyFont="1" applyFill="1" applyBorder="1" applyAlignment="1">
      <alignment horizontal="left" wrapText="1"/>
    </xf>
    <xf numFmtId="0" fontId="4" fillId="0" borderId="10" xfId="0" applyFont="1" applyFill="1" applyBorder="1" applyAlignment="1">
      <alignment horizontal="center"/>
    </xf>
    <xf numFmtId="0" fontId="35" fillId="0" borderId="0" xfId="0" applyFont="1" applyFill="1" applyAlignment="1">
      <alignment horizontal="center"/>
    </xf>
    <xf numFmtId="0" fontId="35" fillId="0" borderId="0" xfId="0" applyFont="1" applyFill="1" applyAlignment="1">
      <alignment/>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xf>
    <xf numFmtId="164" fontId="36" fillId="0" borderId="0" xfId="42" applyNumberFormat="1" applyFont="1" applyFill="1" applyAlignment="1">
      <alignment/>
    </xf>
    <xf numFmtId="164" fontId="35" fillId="0" borderId="0" xfId="42" applyNumberFormat="1" applyFont="1" applyFill="1" applyAlignment="1">
      <alignment horizontal="left"/>
    </xf>
    <xf numFmtId="0" fontId="26" fillId="33" borderId="1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7" fillId="0" borderId="10" xfId="0" applyFont="1" applyFill="1" applyBorder="1" applyAlignment="1">
      <alignment horizontal="center"/>
    </xf>
    <xf numFmtId="0" fontId="17"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6" fillId="0" borderId="10" xfId="0" applyFont="1" applyFill="1" applyBorder="1" applyAlignment="1" quotePrefix="1">
      <alignment horizontal="center" vertical="center" wrapText="1"/>
    </xf>
    <xf numFmtId="0" fontId="38" fillId="0" borderId="10" xfId="0" applyFont="1" applyFill="1" applyBorder="1" applyAlignment="1">
      <alignment vertical="center" wrapText="1"/>
    </xf>
    <xf numFmtId="0" fontId="16" fillId="33" borderId="16" xfId="0" applyFont="1" applyFill="1" applyBorder="1" applyAlignment="1">
      <alignment horizontal="center" vertical="center" wrapText="1"/>
    </xf>
    <xf numFmtId="0" fontId="16" fillId="0" borderId="10" xfId="0" applyFont="1" applyFill="1" applyBorder="1" applyAlignment="1">
      <alignment horizontal="left" vertical="center" wrapText="1"/>
    </xf>
    <xf numFmtId="164" fontId="16" fillId="0" borderId="10" xfId="42"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0" fontId="18" fillId="33" borderId="16" xfId="0" applyFont="1" applyFill="1" applyBorder="1" applyAlignment="1">
      <alignment horizontal="center" vertical="center" wrapText="1"/>
    </xf>
    <xf numFmtId="0" fontId="39" fillId="33" borderId="16" xfId="0" applyFont="1" applyFill="1" applyBorder="1" applyAlignment="1">
      <alignment horizontal="center" vertical="center" wrapText="1"/>
    </xf>
    <xf numFmtId="164" fontId="16" fillId="0" borderId="10" xfId="42" applyNumberFormat="1" applyFont="1" applyFill="1" applyBorder="1" applyAlignment="1">
      <alignment horizontal="left" vertical="center" wrapText="1"/>
    </xf>
    <xf numFmtId="0" fontId="19" fillId="0" borderId="10" xfId="0" applyFont="1" applyFill="1" applyBorder="1" applyAlignment="1">
      <alignment horizontal="center"/>
    </xf>
    <xf numFmtId="0" fontId="25" fillId="0"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6" fillId="33" borderId="17" xfId="0" applyFont="1" applyFill="1" applyBorder="1" applyAlignment="1">
      <alignment/>
    </xf>
    <xf numFmtId="0" fontId="36" fillId="36" borderId="0" xfId="0" applyFont="1" applyFill="1" applyAlignment="1">
      <alignment/>
    </xf>
    <xf numFmtId="0" fontId="36" fillId="36" borderId="0" xfId="0" applyFont="1" applyFill="1" applyAlignment="1">
      <alignment horizontal="center"/>
    </xf>
    <xf numFmtId="164" fontId="36" fillId="36" borderId="0" xfId="42" applyNumberFormat="1" applyFont="1" applyFill="1" applyAlignment="1">
      <alignment/>
    </xf>
    <xf numFmtId="0" fontId="36" fillId="36" borderId="0" xfId="0" applyFont="1" applyFill="1" applyAlignment="1">
      <alignment horizontal="left"/>
    </xf>
    <xf numFmtId="0" fontId="33" fillId="36" borderId="0" xfId="0" applyFont="1" applyFill="1" applyAlignment="1">
      <alignment horizontal="right"/>
    </xf>
    <xf numFmtId="0" fontId="26" fillId="36" borderId="10" xfId="0" applyFont="1" applyFill="1" applyBorder="1" applyAlignment="1">
      <alignment horizontal="center" vertical="center" wrapText="1"/>
    </xf>
    <xf numFmtId="164" fontId="26" fillId="36" borderId="10" xfId="42" applyNumberFormat="1" applyFont="1" applyFill="1" applyBorder="1" applyAlignment="1">
      <alignment horizontal="center" vertical="center" wrapText="1"/>
    </xf>
    <xf numFmtId="0" fontId="26" fillId="36" borderId="10" xfId="0" applyFont="1" applyFill="1" applyBorder="1" applyAlignment="1">
      <alignment horizontal="left"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left" vertical="center" wrapText="1"/>
    </xf>
    <xf numFmtId="164" fontId="4" fillId="36" borderId="10" xfId="48" applyNumberFormat="1" applyFont="1" applyFill="1" applyBorder="1" applyAlignment="1">
      <alignment horizontal="center" vertical="center" wrapText="1"/>
    </xf>
    <xf numFmtId="0" fontId="25" fillId="36" borderId="10" xfId="0" applyFont="1" applyFill="1" applyBorder="1" applyAlignment="1">
      <alignment horizontal="left" vertical="center" wrapText="1"/>
    </xf>
    <xf numFmtId="164" fontId="4" fillId="36" borderId="10" xfId="0" applyNumberFormat="1" applyFont="1" applyFill="1" applyBorder="1" applyAlignment="1">
      <alignment horizontal="left" vertical="center" wrapText="1"/>
    </xf>
    <xf numFmtId="164" fontId="25" fillId="36" borderId="10" xfId="0" applyNumberFormat="1" applyFont="1" applyFill="1" applyBorder="1" applyAlignment="1">
      <alignment horizontal="left" vertical="center" wrapText="1"/>
    </xf>
    <xf numFmtId="164" fontId="26" fillId="36" borderId="10" xfId="48" applyNumberFormat="1" applyFont="1" applyFill="1" applyBorder="1" applyAlignment="1">
      <alignment horizontal="center" vertical="center" wrapText="1"/>
    </xf>
    <xf numFmtId="0" fontId="4" fillId="36" borderId="10" xfId="0" applyFont="1" applyFill="1" applyBorder="1" applyAlignment="1">
      <alignment horizontal="center"/>
    </xf>
    <xf numFmtId="0" fontId="13" fillId="36" borderId="10" xfId="0" applyFont="1" applyFill="1" applyBorder="1" applyAlignment="1">
      <alignment horizontal="left" vertical="center" wrapText="1"/>
    </xf>
    <xf numFmtId="164" fontId="13" fillId="36" borderId="10" xfId="0" applyNumberFormat="1" applyFont="1" applyFill="1" applyBorder="1" applyAlignment="1">
      <alignment horizontal="left" vertical="center" wrapText="1"/>
    </xf>
    <xf numFmtId="0" fontId="4" fillId="36" borderId="10" xfId="0" applyFont="1" applyFill="1" applyBorder="1" applyAlignment="1">
      <alignment horizontal="center" vertical="center"/>
    </xf>
    <xf numFmtId="164" fontId="4" fillId="36" borderId="10" xfId="48" applyNumberFormat="1" applyFont="1" applyFill="1" applyBorder="1" applyAlignment="1">
      <alignment vertical="center" wrapText="1"/>
    </xf>
    <xf numFmtId="164" fontId="4" fillId="36" borderId="10" xfId="48" applyNumberFormat="1" applyFont="1" applyFill="1" applyBorder="1" applyAlignment="1">
      <alignment horizontal="left" vertical="center" wrapText="1"/>
    </xf>
    <xf numFmtId="0" fontId="41" fillId="36" borderId="0" xfId="0" applyFont="1" applyFill="1" applyAlignment="1">
      <alignment horizontal="center"/>
    </xf>
    <xf numFmtId="0" fontId="41" fillId="36" borderId="0" xfId="0" applyFont="1" applyFill="1" applyAlignment="1">
      <alignment/>
    </xf>
    <xf numFmtId="0" fontId="37" fillId="36" borderId="0" xfId="0" applyFont="1" applyFill="1" applyAlignment="1">
      <alignment/>
    </xf>
    <xf numFmtId="164" fontId="41" fillId="36" borderId="0" xfId="42" applyNumberFormat="1" applyFont="1" applyFill="1" applyAlignment="1">
      <alignment/>
    </xf>
    <xf numFmtId="0" fontId="37" fillId="36" borderId="0" xfId="0" applyFont="1" applyFill="1" applyAlignment="1">
      <alignment horizontal="left"/>
    </xf>
    <xf numFmtId="0" fontId="41" fillId="36" borderId="0" xfId="0" applyFont="1" applyFill="1" applyAlignment="1">
      <alignment horizontal="left"/>
    </xf>
    <xf numFmtId="164" fontId="17" fillId="36" borderId="10" xfId="42" applyNumberFormat="1" applyFont="1" applyFill="1" applyBorder="1" applyAlignment="1">
      <alignment horizontal="center" vertical="center" wrapText="1"/>
    </xf>
    <xf numFmtId="164" fontId="16" fillId="36" borderId="10" xfId="42" applyNumberFormat="1" applyFont="1" applyFill="1" applyBorder="1" applyAlignment="1">
      <alignment horizontal="center" vertical="center" wrapText="1"/>
    </xf>
    <xf numFmtId="164" fontId="19" fillId="36" borderId="10" xfId="42" applyNumberFormat="1" applyFont="1" applyFill="1" applyBorder="1" applyAlignment="1">
      <alignment horizontal="left" vertical="center" wrapText="1"/>
    </xf>
    <xf numFmtId="164" fontId="4" fillId="36" borderId="10" xfId="42" applyNumberFormat="1" applyFont="1" applyFill="1" applyBorder="1" applyAlignment="1">
      <alignment vertical="center" wrapText="1"/>
    </xf>
    <xf numFmtId="164" fontId="17" fillId="36" borderId="10" xfId="42" applyNumberFormat="1" applyFont="1" applyFill="1" applyBorder="1" applyAlignment="1">
      <alignment horizontal="left" vertical="center" wrapText="1"/>
    </xf>
    <xf numFmtId="164" fontId="16" fillId="36" borderId="10" xfId="42" applyNumberFormat="1" applyFont="1" applyFill="1" applyBorder="1" applyAlignment="1">
      <alignment horizontal="left" vertical="center" wrapText="1"/>
    </xf>
    <xf numFmtId="164" fontId="4" fillId="36" borderId="10" xfId="42" applyNumberFormat="1" applyFont="1" applyFill="1" applyBorder="1" applyAlignment="1">
      <alignment horizontal="left" vertical="center" wrapText="1"/>
    </xf>
    <xf numFmtId="0" fontId="17" fillId="36" borderId="10" xfId="0" applyFont="1" applyFill="1" applyBorder="1" applyAlignment="1">
      <alignment/>
    </xf>
    <xf numFmtId="0" fontId="16" fillId="36" borderId="10" xfId="0" applyFont="1" applyFill="1" applyBorder="1" applyAlignment="1">
      <alignment/>
    </xf>
    <xf numFmtId="0" fontId="16" fillId="36" borderId="10" xfId="42" applyNumberFormat="1" applyFont="1" applyFill="1" applyBorder="1" applyAlignment="1">
      <alignment horizontal="center" vertical="center" wrapText="1"/>
    </xf>
    <xf numFmtId="164" fontId="17" fillId="36" borderId="10" xfId="42" applyNumberFormat="1" applyFont="1" applyFill="1" applyBorder="1" applyAlignment="1">
      <alignment horizontal="center" vertical="center"/>
    </xf>
    <xf numFmtId="164" fontId="16" fillId="36" borderId="10" xfId="42" applyNumberFormat="1" applyFont="1" applyFill="1" applyBorder="1" applyAlignment="1">
      <alignment horizontal="center" vertical="center"/>
    </xf>
    <xf numFmtId="173" fontId="8" fillId="36" borderId="0" xfId="0" applyNumberFormat="1" applyFont="1" applyFill="1" applyBorder="1" applyAlignment="1">
      <alignment horizontal="center" vertical="center" wrapText="1"/>
    </xf>
    <xf numFmtId="164" fontId="25" fillId="36" borderId="10" xfId="42" applyNumberFormat="1" applyFont="1" applyFill="1" applyBorder="1" applyAlignment="1">
      <alignment horizontal="left" vertical="center" wrapText="1"/>
    </xf>
    <xf numFmtId="0" fontId="36" fillId="0" borderId="0" xfId="0" applyFont="1" applyFill="1" applyAlignment="1">
      <alignment horizontal="right"/>
    </xf>
    <xf numFmtId="164" fontId="36" fillId="0" borderId="0" xfId="42" applyNumberFormat="1" applyFont="1" applyFill="1" applyAlignment="1">
      <alignment/>
    </xf>
    <xf numFmtId="0" fontId="35" fillId="0" borderId="0" xfId="0" applyFont="1" applyFill="1" applyAlignment="1">
      <alignment horizontal="left"/>
    </xf>
    <xf numFmtId="0" fontId="36" fillId="0" borderId="0" xfId="0" applyFont="1" applyFill="1" applyAlignment="1">
      <alignment horizontal="left"/>
    </xf>
    <xf numFmtId="0" fontId="26" fillId="0" borderId="10" xfId="0" applyFont="1" applyFill="1" applyBorder="1" applyAlignment="1">
      <alignment/>
    </xf>
    <xf numFmtId="164" fontId="4" fillId="0" borderId="10" xfId="48" applyNumberFormat="1" applyFont="1" applyFill="1" applyBorder="1" applyAlignment="1">
      <alignment horizontal="left" vertical="center" wrapText="1"/>
    </xf>
    <xf numFmtId="0" fontId="41" fillId="0" borderId="0" xfId="0" applyFont="1" applyFill="1" applyAlignment="1">
      <alignment horizontal="center"/>
    </xf>
    <xf numFmtId="0" fontId="41" fillId="0" borderId="0" xfId="0" applyFont="1" applyFill="1" applyAlignment="1">
      <alignment/>
    </xf>
    <xf numFmtId="164" fontId="41" fillId="0" borderId="0" xfId="42" applyNumberFormat="1" applyFont="1" applyFill="1" applyAlignment="1">
      <alignment/>
    </xf>
    <xf numFmtId="0" fontId="37" fillId="0" borderId="0" xfId="0" applyFont="1" applyFill="1" applyAlignment="1">
      <alignment horizontal="left"/>
    </xf>
    <xf numFmtId="0" fontId="41" fillId="0" borderId="0" xfId="0" applyFont="1" applyFill="1" applyAlignment="1">
      <alignment horizontal="left"/>
    </xf>
    <xf numFmtId="0" fontId="35" fillId="36" borderId="0" xfId="0" applyFont="1" applyFill="1" applyAlignment="1">
      <alignment horizontal="center"/>
    </xf>
    <xf numFmtId="0" fontId="2" fillId="0" borderId="0" xfId="0" applyFont="1" applyFill="1" applyAlignment="1">
      <alignment horizontal="left"/>
    </xf>
    <xf numFmtId="0" fontId="35" fillId="0" borderId="0" xfId="0" applyFont="1" applyFill="1" applyAlignment="1">
      <alignment horizontal="left"/>
    </xf>
    <xf numFmtId="0" fontId="2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0" borderId="0" xfId="0" applyFont="1" applyFill="1" applyAlignment="1">
      <alignment horizontal="center"/>
    </xf>
    <xf numFmtId="0" fontId="35" fillId="0" borderId="0" xfId="0" applyFont="1" applyFill="1" applyAlignment="1">
      <alignment horizontal="center"/>
    </xf>
    <xf numFmtId="164" fontId="26" fillId="0" borderId="10" xfId="42" applyNumberFormat="1" applyFont="1" applyFill="1" applyBorder="1" applyAlignment="1">
      <alignment horizontal="center" vertical="center" wrapText="1"/>
    </xf>
    <xf numFmtId="0" fontId="37" fillId="0" borderId="0" xfId="0" applyFont="1" applyFill="1" applyAlignment="1">
      <alignment horizontal="left"/>
    </xf>
    <xf numFmtId="164" fontId="7" fillId="0" borderId="10" xfId="42" applyNumberFormat="1" applyFont="1" applyFill="1" applyBorder="1" applyAlignment="1">
      <alignment horizontal="center" vertical="center" wrapText="1"/>
    </xf>
    <xf numFmtId="0" fontId="35" fillId="36" borderId="0" xfId="0" applyFont="1" applyFill="1" applyAlignment="1">
      <alignment horizontal="center"/>
    </xf>
    <xf numFmtId="0" fontId="37" fillId="36" borderId="0" xfId="0" applyFont="1" applyFill="1" applyAlignment="1">
      <alignment horizontal="center"/>
    </xf>
    <xf numFmtId="0" fontId="12" fillId="36" borderId="0" xfId="0" applyFont="1" applyFill="1" applyAlignment="1">
      <alignment horizontal="center"/>
    </xf>
    <xf numFmtId="0" fontId="20" fillId="36" borderId="0" xfId="0" applyFont="1" applyFill="1" applyAlignment="1">
      <alignment horizontal="center"/>
    </xf>
    <xf numFmtId="164" fontId="26" fillId="0" borderId="10" xfId="42" applyNumberFormat="1" applyFont="1" applyFill="1" applyBorder="1" applyAlignment="1">
      <alignment horizontal="center" vertical="center"/>
    </xf>
    <xf numFmtId="164" fontId="7" fillId="0" borderId="0" xfId="42" applyNumberFormat="1"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9" xfId="0" applyFont="1" applyFill="1" applyBorder="1" applyAlignment="1">
      <alignment horizontal="center" vertical="center" wrapText="1"/>
    </xf>
    <xf numFmtId="164" fontId="7" fillId="36" borderId="0" xfId="42" applyNumberFormat="1" applyFont="1" applyFill="1" applyBorder="1" applyAlignment="1">
      <alignment horizontal="center" vertical="center" wrapText="1"/>
    </xf>
    <xf numFmtId="164" fontId="7" fillId="36" borderId="0" xfId="42" applyNumberFormat="1" applyFont="1" applyFill="1" applyBorder="1" applyAlignment="1">
      <alignment horizontal="center" wrapText="1"/>
    </xf>
    <xf numFmtId="0" fontId="26" fillId="36" borderId="10" xfId="0" applyFont="1" applyFill="1" applyBorder="1" applyAlignment="1">
      <alignment horizontal="center" vertical="center" wrapText="1"/>
    </xf>
    <xf numFmtId="164" fontId="26" fillId="36" borderId="10" xfId="42" applyNumberFormat="1" applyFont="1" applyFill="1" applyBorder="1" applyAlignment="1">
      <alignment horizontal="center" vertical="center"/>
    </xf>
    <xf numFmtId="0" fontId="42" fillId="36" borderId="0" xfId="0" applyFont="1" applyFill="1" applyAlignment="1">
      <alignment horizontal="center" wrapText="1"/>
    </xf>
    <xf numFmtId="0" fontId="42" fillId="36" borderId="0" xfId="0" applyFont="1" applyFill="1" applyAlignment="1">
      <alignment horizontal="left"/>
    </xf>
    <xf numFmtId="0" fontId="35" fillId="36" borderId="0" xfId="0" applyFont="1" applyFill="1" applyAlignment="1">
      <alignment horizontal="left"/>
    </xf>
    <xf numFmtId="164" fontId="11" fillId="36" borderId="0" xfId="42" applyNumberFormat="1" applyFont="1" applyFill="1" applyBorder="1" applyAlignment="1">
      <alignment horizontal="center" wrapText="1"/>
    </xf>
    <xf numFmtId="0" fontId="37" fillId="36" borderId="0" xfId="0" applyFont="1" applyFill="1" applyAlignment="1">
      <alignment horizontal="center" wrapText="1"/>
    </xf>
    <xf numFmtId="164" fontId="26" fillId="36" borderId="20" xfId="42" applyNumberFormat="1" applyFont="1" applyFill="1" applyBorder="1" applyAlignment="1">
      <alignment horizontal="center" vertical="center" wrapText="1"/>
    </xf>
    <xf numFmtId="164" fontId="26" fillId="36" borderId="13" xfId="42" applyNumberFormat="1"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37" fillId="36" borderId="0" xfId="0" applyFont="1" applyFill="1" applyAlignment="1">
      <alignment horizontal="left"/>
    </xf>
    <xf numFmtId="164" fontId="8" fillId="36" borderId="0" xfId="42" applyNumberFormat="1" applyFont="1" applyFill="1" applyBorder="1" applyAlignment="1">
      <alignment horizontal="center" vertical="center" wrapText="1"/>
    </xf>
    <xf numFmtId="164" fontId="8" fillId="0" borderId="0" xfId="42" applyNumberFormat="1" applyFont="1" applyFill="1" applyBorder="1" applyAlignment="1">
      <alignment horizontal="center" vertical="center" wrapText="1"/>
    </xf>
    <xf numFmtId="164" fontId="8" fillId="0" borderId="0" xfId="42" applyNumberFormat="1" applyFont="1" applyFill="1" applyBorder="1" applyAlignment="1">
      <alignment horizontal="center" wrapText="1"/>
    </xf>
    <xf numFmtId="164" fontId="10" fillId="0" borderId="0" xfId="42" applyNumberFormat="1" applyFont="1" applyFill="1" applyBorder="1" applyAlignment="1">
      <alignment horizontal="center" wrapText="1"/>
    </xf>
    <xf numFmtId="0" fontId="37" fillId="0" borderId="0" xfId="0" applyFont="1" applyFill="1" applyAlignment="1">
      <alignment horizontal="center"/>
    </xf>
    <xf numFmtId="0" fontId="20" fillId="0" borderId="0" xfId="0" applyFont="1" applyFill="1" applyAlignment="1">
      <alignment horizontal="center"/>
    </xf>
    <xf numFmtId="0" fontId="15" fillId="0" borderId="0" xfId="0" applyFont="1" applyAlignment="1">
      <alignment horizontal="center"/>
    </xf>
    <xf numFmtId="0" fontId="1" fillId="0" borderId="0" xfId="0" applyFont="1" applyAlignment="1">
      <alignment horizontal="center"/>
    </xf>
    <xf numFmtId="0" fontId="17" fillId="33" borderId="21" xfId="0" applyFont="1" applyFill="1" applyBorder="1" applyAlignment="1">
      <alignment horizontal="center" vertical="center" wrapText="1"/>
    </xf>
    <xf numFmtId="0" fontId="17" fillId="33" borderId="14" xfId="0" applyFont="1" applyFill="1" applyBorder="1" applyAlignment="1">
      <alignment horizontal="center" vertical="center" wrapText="1"/>
    </xf>
    <xf numFmtId="164" fontId="17" fillId="33" borderId="21" xfId="42" applyNumberFormat="1" applyFont="1" applyFill="1" applyBorder="1" applyAlignment="1">
      <alignment horizontal="center" vertical="center" wrapText="1"/>
    </xf>
    <xf numFmtId="164" fontId="17" fillId="33" borderId="14" xfId="42" applyNumberFormat="1" applyFont="1" applyFill="1" applyBorder="1" applyAlignment="1">
      <alignment horizontal="center" vertical="center" wrapText="1"/>
    </xf>
    <xf numFmtId="0" fontId="17" fillId="0" borderId="10" xfId="0" applyFont="1" applyBorder="1" applyAlignment="1">
      <alignment horizontal="center"/>
    </xf>
    <xf numFmtId="164" fontId="11" fillId="33" borderId="20" xfId="42" applyNumberFormat="1" applyFont="1" applyFill="1" applyBorder="1" applyAlignment="1">
      <alignment horizontal="center" vertical="center" wrapText="1"/>
    </xf>
    <xf numFmtId="164" fontId="11" fillId="33" borderId="13" xfId="42" applyNumberFormat="1" applyFont="1" applyFill="1" applyBorder="1" applyAlignment="1">
      <alignment horizontal="center" vertical="center" wrapText="1"/>
    </xf>
    <xf numFmtId="164" fontId="26" fillId="0" borderId="10" xfId="54"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4" xfId="0" applyFont="1" applyFill="1" applyBorder="1" applyAlignment="1">
      <alignment horizontal="left" vertical="center" wrapText="1"/>
    </xf>
    <xf numFmtId="164" fontId="4" fillId="0" borderId="21" xfId="54" applyNumberFormat="1" applyFont="1" applyFill="1" applyBorder="1" applyAlignment="1">
      <alignment horizontal="center" vertical="center" wrapText="1"/>
    </xf>
    <xf numFmtId="164" fontId="4" fillId="0" borderId="14" xfId="54" applyNumberFormat="1" applyFont="1" applyFill="1" applyBorder="1" applyAlignment="1">
      <alignment horizontal="center" vertical="center" wrapText="1"/>
    </xf>
    <xf numFmtId="0" fontId="15" fillId="0" borderId="0" xfId="0" applyFont="1" applyFill="1" applyAlignment="1">
      <alignment horizont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3 2" xfId="49"/>
    <cellStyle name="Comma 3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2" xfId="69"/>
    <cellStyle name="Normal 2 2" xfId="70"/>
    <cellStyle name="Normal 3" xfId="71"/>
    <cellStyle name="Normal 3 2" xfId="72"/>
    <cellStyle name="Normal 4" xfId="73"/>
    <cellStyle name="Normal 5" xfId="74"/>
    <cellStyle name="Normal 6" xfId="75"/>
    <cellStyle name="Normal 7" xfId="76"/>
    <cellStyle name="Note" xfId="77"/>
    <cellStyle name="Output" xfId="78"/>
    <cellStyle name="Percent" xfId="79"/>
    <cellStyle name="Percent 2" xfId="80"/>
    <cellStyle name="Percent 3"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37"/>
  <sheetViews>
    <sheetView view="pageLayout" zoomScaleSheetLayoutView="100" workbookViewId="0" topLeftCell="A1">
      <selection activeCell="G2" sqref="G2"/>
    </sheetView>
  </sheetViews>
  <sheetFormatPr defaultColWidth="9.140625" defaultRowHeight="15"/>
  <cols>
    <col min="1" max="1" width="4.7109375" style="183" customWidth="1"/>
    <col min="2" max="2" width="5.140625" style="1" customWidth="1"/>
    <col min="3" max="3" width="6.00390625" style="2" customWidth="1"/>
    <col min="4" max="4" width="8.8515625" style="2" customWidth="1"/>
    <col min="5" max="5" width="9.8515625" style="2" customWidth="1"/>
    <col min="6" max="6" width="6.7109375" style="2" customWidth="1"/>
    <col min="7" max="7" width="29.57421875" style="2" customWidth="1"/>
    <col min="8" max="8" width="8.28125" style="20" customWidth="1"/>
    <col min="9" max="9" width="14.28125" style="180" customWidth="1"/>
    <col min="10" max="10" width="15.00390625" style="180" customWidth="1"/>
    <col min="11" max="11" width="20.421875" style="180" customWidth="1"/>
    <col min="12" max="12" width="19.140625" style="180" hidden="1" customWidth="1"/>
    <col min="13" max="16384" width="9.140625" style="180" customWidth="1"/>
  </cols>
  <sheetData>
    <row r="1" spans="1:11" s="2" customFormat="1" ht="20.25">
      <c r="A1" s="323" t="s">
        <v>1660</v>
      </c>
      <c r="B1" s="324"/>
      <c r="C1" s="324"/>
      <c r="D1" s="324"/>
      <c r="E1" s="324"/>
      <c r="F1" s="324"/>
      <c r="G1" s="324"/>
      <c r="H1" s="324"/>
      <c r="I1" s="324"/>
      <c r="J1" s="324"/>
      <c r="K1" s="324"/>
    </row>
    <row r="2" spans="1:11" s="2" customFormat="1" ht="20.25">
      <c r="A2" s="244"/>
      <c r="B2" s="245"/>
      <c r="C2" s="245"/>
      <c r="D2" s="245"/>
      <c r="E2" s="245"/>
      <c r="F2" s="245"/>
      <c r="G2" s="244" t="s">
        <v>1673</v>
      </c>
      <c r="H2" s="246"/>
      <c r="I2" s="247"/>
      <c r="J2" s="247"/>
      <c r="K2" s="247"/>
    </row>
    <row r="3" spans="1:11" s="2" customFormat="1" ht="20.25">
      <c r="A3" s="328" t="s">
        <v>1661</v>
      </c>
      <c r="B3" s="328"/>
      <c r="C3" s="328"/>
      <c r="D3" s="328"/>
      <c r="E3" s="328"/>
      <c r="F3" s="328"/>
      <c r="G3" s="328"/>
      <c r="H3" s="328"/>
      <c r="I3" s="328"/>
      <c r="J3" s="328"/>
      <c r="K3" s="328"/>
    </row>
    <row r="4" spans="1:11" s="2" customFormat="1" ht="18.75">
      <c r="A4" s="327" t="s">
        <v>1651</v>
      </c>
      <c r="B4" s="327"/>
      <c r="C4" s="327"/>
      <c r="D4" s="327"/>
      <c r="E4" s="327"/>
      <c r="F4" s="327"/>
      <c r="G4" s="327"/>
      <c r="H4" s="327"/>
      <c r="I4" s="327"/>
      <c r="J4" s="327"/>
      <c r="K4" s="327"/>
    </row>
    <row r="5" spans="1:11" s="2" customFormat="1" ht="18.75">
      <c r="A5" s="327"/>
      <c r="B5" s="327"/>
      <c r="C5" s="327"/>
      <c r="D5" s="327"/>
      <c r="E5" s="327"/>
      <c r="F5" s="327"/>
      <c r="G5" s="327"/>
      <c r="H5" s="327"/>
      <c r="I5" s="327"/>
      <c r="J5" s="327"/>
      <c r="K5" s="327"/>
    </row>
    <row r="6" spans="2:11" ht="19.5">
      <c r="B6" s="20"/>
      <c r="C6" s="20"/>
      <c r="D6" s="20"/>
      <c r="E6" s="20"/>
      <c r="F6" s="20"/>
      <c r="G6" s="20"/>
      <c r="K6" s="219" t="s">
        <v>512</v>
      </c>
    </row>
    <row r="7" spans="1:11" s="6" customFormat="1" ht="31.5" customHeight="1">
      <c r="A7" s="325" t="s">
        <v>17</v>
      </c>
      <c r="B7" s="325"/>
      <c r="C7" s="325"/>
      <c r="D7" s="325"/>
      <c r="E7" s="325"/>
      <c r="F7" s="325"/>
      <c r="G7" s="325" t="s">
        <v>80</v>
      </c>
      <c r="H7" s="325" t="s">
        <v>19</v>
      </c>
      <c r="I7" s="329" t="s">
        <v>511</v>
      </c>
      <c r="J7" s="329"/>
      <c r="K7" s="325" t="s">
        <v>20</v>
      </c>
    </row>
    <row r="8" spans="1:11" s="181" customFormat="1" ht="38.25" customHeight="1">
      <c r="A8" s="70" t="s">
        <v>81</v>
      </c>
      <c r="B8" s="70" t="s">
        <v>82</v>
      </c>
      <c r="C8" s="70" t="s">
        <v>83</v>
      </c>
      <c r="D8" s="70" t="s">
        <v>1652</v>
      </c>
      <c r="E8" s="70" t="s">
        <v>1653</v>
      </c>
      <c r="F8" s="70" t="s">
        <v>1654</v>
      </c>
      <c r="G8" s="325"/>
      <c r="H8" s="325"/>
      <c r="I8" s="232" t="s">
        <v>21</v>
      </c>
      <c r="J8" s="232" t="s">
        <v>22</v>
      </c>
      <c r="K8" s="325"/>
    </row>
    <row r="9" spans="1:11" s="181" customFormat="1" ht="15.75">
      <c r="A9" s="70" t="s">
        <v>85</v>
      </c>
      <c r="B9" s="233"/>
      <c r="C9" s="70"/>
      <c r="D9" s="70"/>
      <c r="E9" s="70"/>
      <c r="F9" s="70"/>
      <c r="G9" s="97" t="s">
        <v>16</v>
      </c>
      <c r="H9" s="70"/>
      <c r="I9" s="232"/>
      <c r="J9" s="232"/>
      <c r="K9" s="10"/>
    </row>
    <row r="10" spans="1:11" s="6" customFormat="1" ht="15.75">
      <c r="A10" s="234"/>
      <c r="B10" s="70" t="s">
        <v>900</v>
      </c>
      <c r="C10" s="32"/>
      <c r="D10" s="32"/>
      <c r="E10" s="32"/>
      <c r="F10" s="32"/>
      <c r="G10" s="98" t="s">
        <v>23</v>
      </c>
      <c r="H10" s="235"/>
      <c r="I10" s="236"/>
      <c r="J10" s="236"/>
      <c r="K10" s="185"/>
    </row>
    <row r="11" spans="1:12" s="7" customFormat="1" ht="18.75">
      <c r="A11" s="234"/>
      <c r="B11" s="233"/>
      <c r="C11" s="32" t="s">
        <v>902</v>
      </c>
      <c r="D11" s="32"/>
      <c r="E11" s="32"/>
      <c r="F11" s="32"/>
      <c r="G11" s="237" t="s">
        <v>24</v>
      </c>
      <c r="H11" s="235" t="s">
        <v>25</v>
      </c>
      <c r="I11" s="236">
        <v>8000000</v>
      </c>
      <c r="J11" s="236">
        <v>10000000</v>
      </c>
      <c r="K11" s="186"/>
      <c r="L11" s="217">
        <f>J11*0.7-I11</f>
        <v>-1000000</v>
      </c>
    </row>
    <row r="12" spans="1:12" s="182" customFormat="1" ht="18.75">
      <c r="A12" s="234"/>
      <c r="B12" s="233"/>
      <c r="C12" s="32" t="s">
        <v>903</v>
      </c>
      <c r="D12" s="32"/>
      <c r="E12" s="32"/>
      <c r="F12" s="32"/>
      <c r="G12" s="237" t="s">
        <v>26</v>
      </c>
      <c r="H12" s="235"/>
      <c r="I12" s="236"/>
      <c r="J12" s="236"/>
      <c r="K12" s="185"/>
      <c r="L12" s="217">
        <f aca="true" t="shared" si="0" ref="L12:L75">J12*0.7-I12</f>
        <v>0</v>
      </c>
    </row>
    <row r="13" spans="1:12" s="182" customFormat="1" ht="31.5">
      <c r="A13" s="234"/>
      <c r="B13" s="70"/>
      <c r="C13" s="238"/>
      <c r="D13" s="32" t="s">
        <v>940</v>
      </c>
      <c r="E13" s="32"/>
      <c r="F13" s="32"/>
      <c r="G13" s="74" t="s">
        <v>27</v>
      </c>
      <c r="H13" s="235" t="s">
        <v>25</v>
      </c>
      <c r="I13" s="236">
        <v>250000</v>
      </c>
      <c r="J13" s="236">
        <v>350000</v>
      </c>
      <c r="K13" s="186"/>
      <c r="L13" s="217">
        <f t="shared" si="0"/>
        <v>-5000.000000000029</v>
      </c>
    </row>
    <row r="14" spans="1:12" s="182" customFormat="1" ht="31.5">
      <c r="A14" s="234"/>
      <c r="B14" s="70"/>
      <c r="C14" s="238"/>
      <c r="D14" s="32" t="s">
        <v>941</v>
      </c>
      <c r="E14" s="32"/>
      <c r="F14" s="32"/>
      <c r="G14" s="74" t="s">
        <v>28</v>
      </c>
      <c r="H14" s="235" t="s">
        <v>25</v>
      </c>
      <c r="I14" s="236">
        <v>350000</v>
      </c>
      <c r="J14" s="236">
        <v>450000</v>
      </c>
      <c r="K14" s="186"/>
      <c r="L14" s="217">
        <f t="shared" si="0"/>
        <v>-35000</v>
      </c>
    </row>
    <row r="15" spans="1:12" s="182" customFormat="1" ht="31.5">
      <c r="A15" s="234"/>
      <c r="B15" s="70"/>
      <c r="C15" s="238"/>
      <c r="D15" s="32" t="s">
        <v>942</v>
      </c>
      <c r="E15" s="32"/>
      <c r="F15" s="32"/>
      <c r="G15" s="74" t="s">
        <v>29</v>
      </c>
      <c r="H15" s="235" t="s">
        <v>25</v>
      </c>
      <c r="I15" s="236">
        <v>450000</v>
      </c>
      <c r="J15" s="236">
        <v>600000</v>
      </c>
      <c r="K15" s="186"/>
      <c r="L15" s="217">
        <f t="shared" si="0"/>
        <v>-30000</v>
      </c>
    </row>
    <row r="16" spans="1:12" s="182" customFormat="1" ht="31.5">
      <c r="A16" s="234"/>
      <c r="B16" s="70"/>
      <c r="C16" s="238"/>
      <c r="D16" s="32" t="s">
        <v>943</v>
      </c>
      <c r="E16" s="32"/>
      <c r="F16" s="32"/>
      <c r="G16" s="74" t="s">
        <v>30</v>
      </c>
      <c r="H16" s="235" t="s">
        <v>25</v>
      </c>
      <c r="I16" s="236">
        <v>700000</v>
      </c>
      <c r="J16" s="236">
        <v>1000000</v>
      </c>
      <c r="K16" s="187"/>
      <c r="L16" s="217">
        <f t="shared" si="0"/>
        <v>0</v>
      </c>
    </row>
    <row r="17" spans="1:12" s="182" customFormat="1" ht="31.5">
      <c r="A17" s="234"/>
      <c r="B17" s="70"/>
      <c r="C17" s="238"/>
      <c r="D17" s="32" t="s">
        <v>944</v>
      </c>
      <c r="E17" s="32"/>
      <c r="F17" s="32"/>
      <c r="G17" s="74" t="s">
        <v>31</v>
      </c>
      <c r="H17" s="235" t="s">
        <v>25</v>
      </c>
      <c r="I17" s="236">
        <v>850000</v>
      </c>
      <c r="J17" s="236">
        <v>1200000</v>
      </c>
      <c r="K17" s="186"/>
      <c r="L17" s="217">
        <f t="shared" si="0"/>
        <v>-10000</v>
      </c>
    </row>
    <row r="18" spans="1:12" s="182" customFormat="1" ht="31.5">
      <c r="A18" s="234"/>
      <c r="B18" s="70"/>
      <c r="C18" s="32" t="s">
        <v>904</v>
      </c>
      <c r="D18" s="32"/>
      <c r="E18" s="32"/>
      <c r="F18" s="32"/>
      <c r="G18" s="237" t="s">
        <v>32</v>
      </c>
      <c r="H18" s="235"/>
      <c r="I18" s="236"/>
      <c r="J18" s="236"/>
      <c r="K18" s="185"/>
      <c r="L18" s="217">
        <f t="shared" si="0"/>
        <v>0</v>
      </c>
    </row>
    <row r="19" spans="1:12" s="182" customFormat="1" ht="31.5">
      <c r="A19" s="234"/>
      <c r="B19" s="70"/>
      <c r="C19" s="32"/>
      <c r="D19" s="32" t="s">
        <v>945</v>
      </c>
      <c r="E19" s="32"/>
      <c r="F19" s="32"/>
      <c r="G19" s="239" t="s">
        <v>835</v>
      </c>
      <c r="H19" s="235" t="s">
        <v>25</v>
      </c>
      <c r="I19" s="236">
        <v>150000</v>
      </c>
      <c r="J19" s="236">
        <v>210000</v>
      </c>
      <c r="K19" s="186"/>
      <c r="L19" s="217">
        <f t="shared" si="0"/>
        <v>-3000</v>
      </c>
    </row>
    <row r="20" spans="1:12" s="182" customFormat="1" ht="31.5">
      <c r="A20" s="234"/>
      <c r="B20" s="70"/>
      <c r="C20" s="32"/>
      <c r="D20" s="32" t="s">
        <v>946</v>
      </c>
      <c r="E20" s="32"/>
      <c r="F20" s="32"/>
      <c r="G20" s="239" t="s">
        <v>836</v>
      </c>
      <c r="H20" s="235" t="s">
        <v>25</v>
      </c>
      <c r="I20" s="236">
        <v>210000</v>
      </c>
      <c r="J20" s="236">
        <v>280000</v>
      </c>
      <c r="K20" s="186"/>
      <c r="L20" s="217">
        <f t="shared" si="0"/>
        <v>-14000</v>
      </c>
    </row>
    <row r="21" spans="1:12" s="182" customFormat="1" ht="31.5">
      <c r="A21" s="234"/>
      <c r="B21" s="70"/>
      <c r="C21" s="32"/>
      <c r="D21" s="32" t="s">
        <v>947</v>
      </c>
      <c r="E21" s="32"/>
      <c r="F21" s="32"/>
      <c r="G21" s="239" t="s">
        <v>837</v>
      </c>
      <c r="H21" s="235" t="s">
        <v>25</v>
      </c>
      <c r="I21" s="236">
        <v>280000</v>
      </c>
      <c r="J21" s="236">
        <v>340000</v>
      </c>
      <c r="K21" s="186"/>
      <c r="L21" s="217">
        <f t="shared" si="0"/>
        <v>-42000.00000000003</v>
      </c>
    </row>
    <row r="22" spans="1:12" s="182" customFormat="1" ht="31.5">
      <c r="A22" s="234"/>
      <c r="B22" s="70"/>
      <c r="C22" s="32"/>
      <c r="D22" s="32" t="s">
        <v>948</v>
      </c>
      <c r="E22" s="32"/>
      <c r="F22" s="32"/>
      <c r="G22" s="239" t="s">
        <v>838</v>
      </c>
      <c r="H22" s="235" t="s">
        <v>25</v>
      </c>
      <c r="I22" s="236">
        <v>340000</v>
      </c>
      <c r="J22" s="236">
        <v>420000</v>
      </c>
      <c r="K22" s="186"/>
      <c r="L22" s="217">
        <f t="shared" si="0"/>
        <v>-46000</v>
      </c>
    </row>
    <row r="23" spans="1:12" s="182" customFormat="1" ht="31.5">
      <c r="A23" s="234"/>
      <c r="B23" s="70"/>
      <c r="C23" s="32"/>
      <c r="D23" s="32" t="s">
        <v>949</v>
      </c>
      <c r="E23" s="32"/>
      <c r="F23" s="32"/>
      <c r="G23" s="239" t="s">
        <v>839</v>
      </c>
      <c r="H23" s="235" t="s">
        <v>25</v>
      </c>
      <c r="I23" s="236">
        <v>420000</v>
      </c>
      <c r="J23" s="236">
        <v>600000</v>
      </c>
      <c r="K23" s="187"/>
      <c r="L23" s="217">
        <f t="shared" si="0"/>
        <v>0</v>
      </c>
    </row>
    <row r="24" spans="1:12" s="182" customFormat="1" ht="18.75">
      <c r="A24" s="234"/>
      <c r="B24" s="70"/>
      <c r="C24" s="32" t="s">
        <v>905</v>
      </c>
      <c r="D24" s="32"/>
      <c r="E24" s="32"/>
      <c r="F24" s="32"/>
      <c r="G24" s="237" t="s">
        <v>33</v>
      </c>
      <c r="H24" s="32" t="s">
        <v>25</v>
      </c>
      <c r="I24" s="236">
        <v>150000</v>
      </c>
      <c r="J24" s="236">
        <v>180000</v>
      </c>
      <c r="K24" s="185"/>
      <c r="L24" s="217">
        <f t="shared" si="0"/>
        <v>-24000.000000000015</v>
      </c>
    </row>
    <row r="25" spans="1:12" s="6" customFormat="1" ht="18.75">
      <c r="A25" s="234"/>
      <c r="B25" s="70" t="s">
        <v>901</v>
      </c>
      <c r="C25" s="32"/>
      <c r="D25" s="32"/>
      <c r="E25" s="32"/>
      <c r="F25" s="32"/>
      <c r="G25" s="98" t="s">
        <v>34</v>
      </c>
      <c r="H25" s="235"/>
      <c r="I25" s="236"/>
      <c r="J25" s="236"/>
      <c r="K25" s="185"/>
      <c r="L25" s="217">
        <f t="shared" si="0"/>
        <v>0</v>
      </c>
    </row>
    <row r="26" spans="1:12" s="6" customFormat="1" ht="31.5">
      <c r="A26" s="234"/>
      <c r="B26" s="70"/>
      <c r="C26" s="32" t="s">
        <v>906</v>
      </c>
      <c r="D26" s="32"/>
      <c r="E26" s="32"/>
      <c r="F26" s="32"/>
      <c r="G26" s="31" t="s">
        <v>840</v>
      </c>
      <c r="H26" s="240" t="s">
        <v>25</v>
      </c>
      <c r="I26" s="236">
        <v>490000</v>
      </c>
      <c r="J26" s="236">
        <v>700000</v>
      </c>
      <c r="K26" s="187"/>
      <c r="L26" s="217">
        <f t="shared" si="0"/>
        <v>0</v>
      </c>
    </row>
    <row r="27" spans="1:12" s="6" customFormat="1" ht="31.5">
      <c r="A27" s="234"/>
      <c r="B27" s="70"/>
      <c r="C27" s="32" t="s">
        <v>907</v>
      </c>
      <c r="D27" s="32"/>
      <c r="E27" s="32"/>
      <c r="F27" s="32"/>
      <c r="G27" s="31" t="s">
        <v>841</v>
      </c>
      <c r="H27" s="240" t="s">
        <v>25</v>
      </c>
      <c r="I27" s="236">
        <v>700000</v>
      </c>
      <c r="J27" s="236">
        <v>1000000</v>
      </c>
      <c r="K27" s="186"/>
      <c r="L27" s="217">
        <f t="shared" si="0"/>
        <v>0</v>
      </c>
    </row>
    <row r="28" spans="1:12" s="6" customFormat="1" ht="31.5">
      <c r="A28" s="234"/>
      <c r="B28" s="70"/>
      <c r="C28" s="32" t="s">
        <v>908</v>
      </c>
      <c r="D28" s="32"/>
      <c r="E28" s="32"/>
      <c r="F28" s="32"/>
      <c r="G28" s="31" t="s">
        <v>842</v>
      </c>
      <c r="H28" s="240" t="s">
        <v>25</v>
      </c>
      <c r="I28" s="236">
        <v>1000000</v>
      </c>
      <c r="J28" s="236">
        <v>1300000</v>
      </c>
      <c r="K28" s="186"/>
      <c r="L28" s="217">
        <f t="shared" si="0"/>
        <v>-90000</v>
      </c>
    </row>
    <row r="29" spans="1:12" s="6" customFormat="1" ht="31.5">
      <c r="A29" s="234"/>
      <c r="B29" s="70"/>
      <c r="C29" s="32" t="s">
        <v>909</v>
      </c>
      <c r="D29" s="32"/>
      <c r="E29" s="32"/>
      <c r="F29" s="32"/>
      <c r="G29" s="31" t="s">
        <v>843</v>
      </c>
      <c r="H29" s="240" t="s">
        <v>25</v>
      </c>
      <c r="I29" s="236">
        <v>1300000</v>
      </c>
      <c r="J29" s="236">
        <v>1600000</v>
      </c>
      <c r="K29" s="186"/>
      <c r="L29" s="217">
        <f t="shared" si="0"/>
        <v>-180000</v>
      </c>
    </row>
    <row r="30" spans="1:12" s="6" customFormat="1" ht="31.5">
      <c r="A30" s="234"/>
      <c r="B30" s="70"/>
      <c r="C30" s="32" t="s">
        <v>910</v>
      </c>
      <c r="D30" s="32"/>
      <c r="E30" s="32"/>
      <c r="F30" s="32"/>
      <c r="G30" s="31" t="s">
        <v>844</v>
      </c>
      <c r="H30" s="240" t="s">
        <v>25</v>
      </c>
      <c r="I30" s="236">
        <v>1600000</v>
      </c>
      <c r="J30" s="236">
        <v>2100000</v>
      </c>
      <c r="K30" s="186"/>
      <c r="L30" s="217">
        <f t="shared" si="0"/>
        <v>-130000</v>
      </c>
    </row>
    <row r="31" spans="1:12" s="6" customFormat="1" ht="31.5">
      <c r="A31" s="234"/>
      <c r="B31" s="70"/>
      <c r="C31" s="32" t="s">
        <v>911</v>
      </c>
      <c r="D31" s="32"/>
      <c r="E31" s="32"/>
      <c r="F31" s="32"/>
      <c r="G31" s="31" t="s">
        <v>845</v>
      </c>
      <c r="H31" s="240" t="s">
        <v>25</v>
      </c>
      <c r="I31" s="236">
        <v>2100000</v>
      </c>
      <c r="J31" s="236">
        <v>3000000</v>
      </c>
      <c r="K31" s="187"/>
      <c r="L31" s="217">
        <f t="shared" si="0"/>
        <v>0</v>
      </c>
    </row>
    <row r="32" spans="1:12" s="6" customFormat="1" ht="18.75">
      <c r="A32" s="234"/>
      <c r="B32" s="70" t="s">
        <v>1007</v>
      </c>
      <c r="C32" s="32"/>
      <c r="D32" s="32"/>
      <c r="E32" s="32"/>
      <c r="F32" s="32"/>
      <c r="G32" s="98" t="s">
        <v>35</v>
      </c>
      <c r="H32" s="235"/>
      <c r="I32" s="236"/>
      <c r="J32" s="236"/>
      <c r="K32" s="185"/>
      <c r="L32" s="217">
        <f t="shared" si="0"/>
        <v>0</v>
      </c>
    </row>
    <row r="33" spans="1:12" s="6" customFormat="1" ht="18.75">
      <c r="A33" s="234"/>
      <c r="B33" s="70"/>
      <c r="C33" s="32" t="s">
        <v>912</v>
      </c>
      <c r="D33" s="32"/>
      <c r="E33" s="32"/>
      <c r="F33" s="32"/>
      <c r="G33" s="241" t="s">
        <v>784</v>
      </c>
      <c r="H33" s="235"/>
      <c r="I33" s="239"/>
      <c r="J33" s="239"/>
      <c r="K33" s="185"/>
      <c r="L33" s="217">
        <f t="shared" si="0"/>
        <v>0</v>
      </c>
    </row>
    <row r="34" spans="1:12" s="6" customFormat="1" ht="31.5">
      <c r="A34" s="234"/>
      <c r="B34" s="70"/>
      <c r="C34" s="32"/>
      <c r="D34" s="32" t="s">
        <v>950</v>
      </c>
      <c r="E34" s="32"/>
      <c r="F34" s="32"/>
      <c r="G34" s="239" t="s">
        <v>785</v>
      </c>
      <c r="H34" s="235" t="s">
        <v>25</v>
      </c>
      <c r="I34" s="239">
        <v>110000</v>
      </c>
      <c r="J34" s="239">
        <v>150000</v>
      </c>
      <c r="K34" s="185"/>
      <c r="L34" s="217">
        <f t="shared" si="0"/>
        <v>-5000</v>
      </c>
    </row>
    <row r="35" spans="1:12" s="6" customFormat="1" ht="31.5">
      <c r="A35" s="234"/>
      <c r="B35" s="70"/>
      <c r="C35" s="32"/>
      <c r="D35" s="32" t="s">
        <v>951</v>
      </c>
      <c r="E35" s="32"/>
      <c r="F35" s="32"/>
      <c r="G35" s="239" t="s">
        <v>786</v>
      </c>
      <c r="H35" s="235" t="s">
        <v>25</v>
      </c>
      <c r="I35" s="239">
        <v>150000</v>
      </c>
      <c r="J35" s="239">
        <v>210000</v>
      </c>
      <c r="K35" s="185"/>
      <c r="L35" s="217">
        <f t="shared" si="0"/>
        <v>-3000</v>
      </c>
    </row>
    <row r="36" spans="1:12" s="6" customFormat="1" ht="31.5">
      <c r="A36" s="234"/>
      <c r="B36" s="70"/>
      <c r="C36" s="32"/>
      <c r="D36" s="32" t="s">
        <v>952</v>
      </c>
      <c r="E36" s="32"/>
      <c r="F36" s="32"/>
      <c r="G36" s="239" t="s">
        <v>787</v>
      </c>
      <c r="H36" s="235" t="s">
        <v>25</v>
      </c>
      <c r="I36" s="239">
        <v>210000</v>
      </c>
      <c r="J36" s="239">
        <v>300000</v>
      </c>
      <c r="K36" s="185"/>
      <c r="L36" s="217">
        <f t="shared" si="0"/>
        <v>0</v>
      </c>
    </row>
    <row r="37" spans="1:12" s="6" customFormat="1" ht="31.5">
      <c r="A37" s="234"/>
      <c r="B37" s="70"/>
      <c r="C37" s="32"/>
      <c r="D37" s="32" t="s">
        <v>953</v>
      </c>
      <c r="E37" s="32"/>
      <c r="F37" s="32"/>
      <c r="G37" s="239" t="s">
        <v>788</v>
      </c>
      <c r="H37" s="235" t="s">
        <v>25</v>
      </c>
      <c r="I37" s="239">
        <v>385000</v>
      </c>
      <c r="J37" s="239">
        <v>550000</v>
      </c>
      <c r="K37" s="185"/>
      <c r="L37" s="217">
        <f t="shared" si="0"/>
        <v>0</v>
      </c>
    </row>
    <row r="38" spans="1:12" s="6" customFormat="1" ht="18.75">
      <c r="A38" s="234"/>
      <c r="B38" s="70"/>
      <c r="C38" s="32" t="s">
        <v>913</v>
      </c>
      <c r="D38" s="32"/>
      <c r="E38" s="32"/>
      <c r="F38" s="32"/>
      <c r="G38" s="237" t="s">
        <v>78</v>
      </c>
      <c r="H38" s="235"/>
      <c r="I38" s="236"/>
      <c r="J38" s="236"/>
      <c r="K38" s="185"/>
      <c r="L38" s="217">
        <f t="shared" si="0"/>
        <v>0</v>
      </c>
    </row>
    <row r="39" spans="1:12" s="6" customFormat="1" ht="31.5">
      <c r="A39" s="234"/>
      <c r="B39" s="70"/>
      <c r="C39" s="32"/>
      <c r="D39" s="32" t="s">
        <v>954</v>
      </c>
      <c r="E39" s="32"/>
      <c r="F39" s="32"/>
      <c r="G39" s="74" t="s">
        <v>86</v>
      </c>
      <c r="H39" s="235" t="s">
        <v>25</v>
      </c>
      <c r="I39" s="236">
        <v>1000000</v>
      </c>
      <c r="J39" s="236">
        <v>1300000</v>
      </c>
      <c r="K39" s="185"/>
      <c r="L39" s="217">
        <f t="shared" si="0"/>
        <v>-90000</v>
      </c>
    </row>
    <row r="40" spans="1:12" s="6" customFormat="1" ht="31.5">
      <c r="A40" s="234"/>
      <c r="B40" s="70"/>
      <c r="C40" s="32"/>
      <c r="D40" s="32" t="s">
        <v>955</v>
      </c>
      <c r="E40" s="32"/>
      <c r="F40" s="32"/>
      <c r="G40" s="74" t="s">
        <v>87</v>
      </c>
      <c r="H40" s="235"/>
      <c r="I40" s="236"/>
      <c r="J40" s="236"/>
      <c r="K40" s="185"/>
      <c r="L40" s="217">
        <f t="shared" si="0"/>
        <v>0</v>
      </c>
    </row>
    <row r="41" spans="1:12" s="6" customFormat="1" ht="18.75">
      <c r="A41" s="234"/>
      <c r="B41" s="70"/>
      <c r="C41" s="32"/>
      <c r="D41" s="32"/>
      <c r="E41" s="32" t="s">
        <v>989</v>
      </c>
      <c r="F41" s="32"/>
      <c r="G41" s="38" t="s">
        <v>1649</v>
      </c>
      <c r="H41" s="235" t="s">
        <v>25</v>
      </c>
      <c r="I41" s="236">
        <v>1950000</v>
      </c>
      <c r="J41" s="236">
        <v>2600000</v>
      </c>
      <c r="K41" s="185"/>
      <c r="L41" s="217">
        <f t="shared" si="0"/>
        <v>-130000</v>
      </c>
    </row>
    <row r="42" spans="1:12" s="6" customFormat="1" ht="31.5">
      <c r="A42" s="234"/>
      <c r="B42" s="70"/>
      <c r="C42" s="32"/>
      <c r="D42" s="32"/>
      <c r="E42" s="32" t="s">
        <v>990</v>
      </c>
      <c r="F42" s="32"/>
      <c r="G42" s="38" t="s">
        <v>1505</v>
      </c>
      <c r="H42" s="235" t="s">
        <v>25</v>
      </c>
      <c r="I42" s="236">
        <v>6600000</v>
      </c>
      <c r="J42" s="236">
        <v>7000000</v>
      </c>
      <c r="K42" s="185"/>
      <c r="L42" s="217">
        <f t="shared" si="0"/>
        <v>-1700000</v>
      </c>
    </row>
    <row r="43" spans="1:12" s="6" customFormat="1" ht="31.5">
      <c r="A43" s="234"/>
      <c r="B43" s="70"/>
      <c r="C43" s="32"/>
      <c r="D43" s="32"/>
      <c r="E43" s="32" t="s">
        <v>991</v>
      </c>
      <c r="F43" s="32"/>
      <c r="G43" s="38" t="s">
        <v>1506</v>
      </c>
      <c r="H43" s="235" t="s">
        <v>25</v>
      </c>
      <c r="I43" s="236">
        <v>15000000</v>
      </c>
      <c r="J43" s="236">
        <v>18000000</v>
      </c>
      <c r="K43" s="185"/>
      <c r="L43" s="217">
        <f t="shared" si="0"/>
        <v>-2400000</v>
      </c>
    </row>
    <row r="44" spans="1:12" s="6" customFormat="1" ht="18.75">
      <c r="A44" s="234"/>
      <c r="B44" s="70"/>
      <c r="C44" s="32"/>
      <c r="D44" s="32"/>
      <c r="E44" s="32" t="s">
        <v>992</v>
      </c>
      <c r="F44" s="32"/>
      <c r="G44" s="38" t="s">
        <v>37</v>
      </c>
      <c r="H44" s="235" t="s">
        <v>25</v>
      </c>
      <c r="I44" s="236">
        <f>J44*0.7</f>
        <v>7699999.999999999</v>
      </c>
      <c r="J44" s="236">
        <v>11000000</v>
      </c>
      <c r="K44" s="185"/>
      <c r="L44" s="217">
        <f t="shared" si="0"/>
        <v>0</v>
      </c>
    </row>
    <row r="45" spans="1:12" s="6" customFormat="1" ht="18.75">
      <c r="A45" s="234"/>
      <c r="B45" s="70"/>
      <c r="C45" s="32"/>
      <c r="D45" s="32"/>
      <c r="E45" s="32" t="s">
        <v>993</v>
      </c>
      <c r="F45" s="32"/>
      <c r="G45" s="38" t="s">
        <v>1650</v>
      </c>
      <c r="H45" s="235" t="s">
        <v>25</v>
      </c>
      <c r="I45" s="236">
        <v>24500000</v>
      </c>
      <c r="J45" s="236">
        <v>35000000</v>
      </c>
      <c r="K45" s="185"/>
      <c r="L45" s="217">
        <f t="shared" si="0"/>
        <v>0</v>
      </c>
    </row>
    <row r="46" spans="1:12" s="6" customFormat="1" ht="18.75">
      <c r="A46" s="234"/>
      <c r="B46" s="70"/>
      <c r="C46" s="32"/>
      <c r="D46" s="32"/>
      <c r="E46" s="32" t="s">
        <v>994</v>
      </c>
      <c r="F46" s="32"/>
      <c r="G46" s="38" t="s">
        <v>39</v>
      </c>
      <c r="H46" s="235" t="s">
        <v>25</v>
      </c>
      <c r="I46" s="236">
        <v>700000</v>
      </c>
      <c r="J46" s="236">
        <v>850000</v>
      </c>
      <c r="K46" s="185"/>
      <c r="L46" s="217">
        <f t="shared" si="0"/>
        <v>-105000</v>
      </c>
    </row>
    <row r="47" spans="1:12" s="6" customFormat="1" ht="18.75">
      <c r="A47" s="234"/>
      <c r="B47" s="70"/>
      <c r="C47" s="32"/>
      <c r="D47" s="32"/>
      <c r="E47" s="32" t="s">
        <v>995</v>
      </c>
      <c r="F47" s="32"/>
      <c r="G47" s="38" t="s">
        <v>40</v>
      </c>
      <c r="H47" s="235" t="s">
        <v>25</v>
      </c>
      <c r="I47" s="236">
        <v>10500000</v>
      </c>
      <c r="J47" s="236">
        <v>15000000</v>
      </c>
      <c r="K47" s="185"/>
      <c r="L47" s="217">
        <f t="shared" si="0"/>
        <v>0</v>
      </c>
    </row>
    <row r="48" spans="1:12" s="6" customFormat="1" ht="18.75">
      <c r="A48" s="234"/>
      <c r="B48" s="70"/>
      <c r="C48" s="32"/>
      <c r="D48" s="32"/>
      <c r="E48" s="32" t="s">
        <v>1504</v>
      </c>
      <c r="F48" s="32"/>
      <c r="G48" s="38" t="s">
        <v>41</v>
      </c>
      <c r="H48" s="235" t="s">
        <v>25</v>
      </c>
      <c r="I48" s="236">
        <v>3000000</v>
      </c>
      <c r="J48" s="236">
        <v>4000000</v>
      </c>
      <c r="K48" s="185"/>
      <c r="L48" s="217">
        <f t="shared" si="0"/>
        <v>-200000</v>
      </c>
    </row>
    <row r="49" spans="1:12" s="6" customFormat="1" ht="18.75">
      <c r="A49" s="234"/>
      <c r="B49" s="70" t="s">
        <v>1008</v>
      </c>
      <c r="C49" s="32"/>
      <c r="D49" s="32"/>
      <c r="E49" s="32"/>
      <c r="F49" s="32"/>
      <c r="G49" s="98" t="s">
        <v>42</v>
      </c>
      <c r="H49" s="235"/>
      <c r="I49" s="236"/>
      <c r="J49" s="236"/>
      <c r="K49" s="185"/>
      <c r="L49" s="217">
        <f t="shared" si="0"/>
        <v>0</v>
      </c>
    </row>
    <row r="50" spans="1:12" s="6" customFormat="1" ht="18.75">
      <c r="A50" s="234"/>
      <c r="B50" s="70"/>
      <c r="C50" s="32" t="s">
        <v>914</v>
      </c>
      <c r="D50" s="32"/>
      <c r="E50" s="32"/>
      <c r="F50" s="32"/>
      <c r="G50" s="31" t="s">
        <v>79</v>
      </c>
      <c r="H50" s="235"/>
      <c r="I50" s="236"/>
      <c r="J50" s="236"/>
      <c r="K50" s="185"/>
      <c r="L50" s="217">
        <f t="shared" si="0"/>
        <v>0</v>
      </c>
    </row>
    <row r="51" spans="1:12" s="6" customFormat="1" ht="31.5">
      <c r="A51" s="234"/>
      <c r="B51" s="70"/>
      <c r="C51" s="32"/>
      <c r="D51" s="32" t="s">
        <v>956</v>
      </c>
      <c r="E51" s="32"/>
      <c r="F51" s="32"/>
      <c r="G51" s="38" t="s">
        <v>847</v>
      </c>
      <c r="H51" s="235" t="s">
        <v>25</v>
      </c>
      <c r="I51" s="236">
        <f>J51*0.7</f>
        <v>910000</v>
      </c>
      <c r="J51" s="236">
        <v>1300000</v>
      </c>
      <c r="K51" s="185"/>
      <c r="L51" s="217">
        <f t="shared" si="0"/>
        <v>0</v>
      </c>
    </row>
    <row r="52" spans="1:12" s="6" customFormat="1" ht="31.5">
      <c r="A52" s="234"/>
      <c r="B52" s="70"/>
      <c r="C52" s="32"/>
      <c r="D52" s="32" t="s">
        <v>957</v>
      </c>
      <c r="E52" s="32"/>
      <c r="F52" s="32"/>
      <c r="G52" s="38" t="s">
        <v>848</v>
      </c>
      <c r="H52" s="235" t="s">
        <v>25</v>
      </c>
      <c r="I52" s="236">
        <f>J52*0.7</f>
        <v>1330000</v>
      </c>
      <c r="J52" s="236">
        <v>1900000</v>
      </c>
      <c r="K52" s="185"/>
      <c r="L52" s="217">
        <f t="shared" si="0"/>
        <v>0</v>
      </c>
    </row>
    <row r="53" spans="1:12" s="6" customFormat="1" ht="31.5">
      <c r="A53" s="234"/>
      <c r="B53" s="70"/>
      <c r="C53" s="32"/>
      <c r="D53" s="32" t="s">
        <v>958</v>
      </c>
      <c r="E53" s="32"/>
      <c r="F53" s="32"/>
      <c r="G53" s="38" t="s">
        <v>849</v>
      </c>
      <c r="H53" s="235" t="s">
        <v>25</v>
      </c>
      <c r="I53" s="236">
        <v>1900000</v>
      </c>
      <c r="J53" s="236">
        <v>2500000</v>
      </c>
      <c r="K53" s="185"/>
      <c r="L53" s="217">
        <f t="shared" si="0"/>
        <v>-150000</v>
      </c>
    </row>
    <row r="54" spans="1:12" s="6" customFormat="1" ht="31.5">
      <c r="A54" s="234"/>
      <c r="B54" s="70"/>
      <c r="C54" s="32"/>
      <c r="D54" s="32" t="s">
        <v>959</v>
      </c>
      <c r="E54" s="32"/>
      <c r="F54" s="32"/>
      <c r="G54" s="38" t="s">
        <v>850</v>
      </c>
      <c r="H54" s="235" t="s">
        <v>25</v>
      </c>
      <c r="I54" s="236">
        <v>2500000</v>
      </c>
      <c r="J54" s="236">
        <v>3200000</v>
      </c>
      <c r="K54" s="185"/>
      <c r="L54" s="217">
        <f t="shared" si="0"/>
        <v>-260000</v>
      </c>
    </row>
    <row r="55" spans="1:12" s="6" customFormat="1" ht="31.5">
      <c r="A55" s="234"/>
      <c r="B55" s="70"/>
      <c r="C55" s="32"/>
      <c r="D55" s="32" t="s">
        <v>960</v>
      </c>
      <c r="E55" s="32"/>
      <c r="F55" s="32"/>
      <c r="G55" s="38" t="s">
        <v>851</v>
      </c>
      <c r="H55" s="235" t="s">
        <v>25</v>
      </c>
      <c r="I55" s="236">
        <v>3200000</v>
      </c>
      <c r="J55" s="236">
        <v>3800000</v>
      </c>
      <c r="K55" s="185"/>
      <c r="L55" s="217">
        <f t="shared" si="0"/>
        <v>-540000</v>
      </c>
    </row>
    <row r="56" spans="1:12" s="6" customFormat="1" ht="31.5">
      <c r="A56" s="234"/>
      <c r="B56" s="70"/>
      <c r="C56" s="32"/>
      <c r="D56" s="32" t="s">
        <v>961</v>
      </c>
      <c r="E56" s="32"/>
      <c r="F56" s="32"/>
      <c r="G56" s="38" t="s">
        <v>852</v>
      </c>
      <c r="H56" s="235" t="s">
        <v>25</v>
      </c>
      <c r="I56" s="236">
        <v>3800000</v>
      </c>
      <c r="J56" s="236">
        <v>4500000</v>
      </c>
      <c r="K56" s="185"/>
      <c r="L56" s="217">
        <f t="shared" si="0"/>
        <v>-650000</v>
      </c>
    </row>
    <row r="57" spans="1:12" s="6" customFormat="1" ht="31.5">
      <c r="A57" s="234"/>
      <c r="B57" s="70"/>
      <c r="C57" s="32"/>
      <c r="D57" s="32" t="s">
        <v>962</v>
      </c>
      <c r="E57" s="32"/>
      <c r="F57" s="32"/>
      <c r="G57" s="38" t="s">
        <v>853</v>
      </c>
      <c r="H57" s="235" t="s">
        <v>25</v>
      </c>
      <c r="I57" s="236">
        <v>4500000</v>
      </c>
      <c r="J57" s="236">
        <v>5100000</v>
      </c>
      <c r="K57" s="185"/>
      <c r="L57" s="217">
        <f t="shared" si="0"/>
        <v>-930000</v>
      </c>
    </row>
    <row r="58" spans="1:12" s="6" customFormat="1" ht="31.5">
      <c r="A58" s="234"/>
      <c r="B58" s="70"/>
      <c r="C58" s="32"/>
      <c r="D58" s="32" t="s">
        <v>963</v>
      </c>
      <c r="E58" s="32"/>
      <c r="F58" s="32"/>
      <c r="G58" s="38" t="s">
        <v>854</v>
      </c>
      <c r="H58" s="235" t="s">
        <v>25</v>
      </c>
      <c r="I58" s="236">
        <v>5100000</v>
      </c>
      <c r="J58" s="236">
        <v>6200000</v>
      </c>
      <c r="K58" s="185"/>
      <c r="L58" s="217">
        <f t="shared" si="0"/>
        <v>-760000</v>
      </c>
    </row>
    <row r="59" spans="1:12" s="6" customFormat="1" ht="31.5">
      <c r="A59" s="234"/>
      <c r="B59" s="70"/>
      <c r="C59" s="32" t="s">
        <v>915</v>
      </c>
      <c r="D59" s="32"/>
      <c r="E59" s="32"/>
      <c r="F59" s="32"/>
      <c r="G59" s="31" t="s">
        <v>846</v>
      </c>
      <c r="H59" s="235" t="s">
        <v>43</v>
      </c>
      <c r="I59" s="236">
        <v>750000000</v>
      </c>
      <c r="J59" s="236">
        <v>1000000000</v>
      </c>
      <c r="K59" s="186"/>
      <c r="L59" s="217">
        <f t="shared" si="0"/>
        <v>-50000000</v>
      </c>
    </row>
    <row r="60" spans="1:12" s="6" customFormat="1" ht="18.75">
      <c r="A60" s="234"/>
      <c r="B60" s="70"/>
      <c r="C60" s="32" t="s">
        <v>916</v>
      </c>
      <c r="D60" s="32"/>
      <c r="E60" s="32"/>
      <c r="F60" s="32"/>
      <c r="G60" s="31" t="s">
        <v>44</v>
      </c>
      <c r="H60" s="235"/>
      <c r="I60" s="236"/>
      <c r="J60" s="236"/>
      <c r="K60" s="185"/>
      <c r="L60" s="217">
        <f t="shared" si="0"/>
        <v>0</v>
      </c>
    </row>
    <row r="61" spans="1:12" s="7" customFormat="1" ht="31.5">
      <c r="A61" s="234"/>
      <c r="B61" s="70"/>
      <c r="C61" s="32"/>
      <c r="D61" s="32" t="s">
        <v>964</v>
      </c>
      <c r="E61" s="32"/>
      <c r="F61" s="32"/>
      <c r="G61" s="38" t="s">
        <v>789</v>
      </c>
      <c r="H61" s="235" t="s">
        <v>25</v>
      </c>
      <c r="I61" s="236">
        <f>J61*0.7</f>
        <v>154000000</v>
      </c>
      <c r="J61" s="236">
        <v>220000000</v>
      </c>
      <c r="K61" s="326"/>
      <c r="L61" s="217">
        <f t="shared" si="0"/>
        <v>0</v>
      </c>
    </row>
    <row r="62" spans="1:12" s="7" customFormat="1" ht="31.5">
      <c r="A62" s="234"/>
      <c r="B62" s="70"/>
      <c r="C62" s="32"/>
      <c r="D62" s="32" t="s">
        <v>965</v>
      </c>
      <c r="E62" s="32"/>
      <c r="F62" s="32"/>
      <c r="G62" s="38" t="s">
        <v>45</v>
      </c>
      <c r="H62" s="235" t="s">
        <v>25</v>
      </c>
      <c r="I62" s="236">
        <f>J62*0.7</f>
        <v>175000000</v>
      </c>
      <c r="J62" s="236">
        <v>250000000</v>
      </c>
      <c r="K62" s="326"/>
      <c r="L62" s="217">
        <f t="shared" si="0"/>
        <v>0</v>
      </c>
    </row>
    <row r="63" spans="1:12" s="7" customFormat="1" ht="18.75">
      <c r="A63" s="234"/>
      <c r="B63" s="70" t="s">
        <v>1009</v>
      </c>
      <c r="C63" s="32"/>
      <c r="D63" s="32"/>
      <c r="E63" s="32"/>
      <c r="F63" s="32"/>
      <c r="G63" s="98" t="s">
        <v>46</v>
      </c>
      <c r="H63" s="235"/>
      <c r="I63" s="236"/>
      <c r="J63" s="236"/>
      <c r="K63" s="185"/>
      <c r="L63" s="217">
        <f t="shared" si="0"/>
        <v>0</v>
      </c>
    </row>
    <row r="64" spans="1:12" s="6" customFormat="1" ht="31.5">
      <c r="A64" s="234"/>
      <c r="B64" s="70"/>
      <c r="C64" s="32" t="s">
        <v>917</v>
      </c>
      <c r="D64" s="32"/>
      <c r="E64" s="32"/>
      <c r="F64" s="32"/>
      <c r="G64" s="237" t="s">
        <v>790</v>
      </c>
      <c r="H64" s="235" t="s">
        <v>25</v>
      </c>
      <c r="I64" s="236">
        <v>84000</v>
      </c>
      <c r="J64" s="236">
        <v>120000</v>
      </c>
      <c r="K64" s="185"/>
      <c r="L64" s="217">
        <f t="shared" si="0"/>
        <v>0</v>
      </c>
    </row>
    <row r="65" spans="1:12" s="6" customFormat="1" ht="31.5">
      <c r="A65" s="234"/>
      <c r="B65" s="70"/>
      <c r="C65" s="32" t="s">
        <v>918</v>
      </c>
      <c r="D65" s="32"/>
      <c r="E65" s="32"/>
      <c r="F65" s="32"/>
      <c r="G65" s="237" t="s">
        <v>791</v>
      </c>
      <c r="H65" s="235" t="s">
        <v>25</v>
      </c>
      <c r="I65" s="236">
        <v>133000</v>
      </c>
      <c r="J65" s="236">
        <v>190000</v>
      </c>
      <c r="K65" s="185"/>
      <c r="L65" s="217">
        <f t="shared" si="0"/>
        <v>0</v>
      </c>
    </row>
    <row r="66" spans="1:12" s="6" customFormat="1" ht="31.5">
      <c r="A66" s="234"/>
      <c r="B66" s="70"/>
      <c r="C66" s="32" t="s">
        <v>919</v>
      </c>
      <c r="D66" s="32"/>
      <c r="E66" s="32"/>
      <c r="F66" s="32"/>
      <c r="G66" s="237" t="s">
        <v>792</v>
      </c>
      <c r="H66" s="235" t="s">
        <v>25</v>
      </c>
      <c r="I66" s="236">
        <v>190000</v>
      </c>
      <c r="J66" s="236">
        <v>270000</v>
      </c>
      <c r="K66" s="185"/>
      <c r="L66" s="217">
        <f t="shared" si="0"/>
        <v>-1000</v>
      </c>
    </row>
    <row r="67" spans="1:12" s="6" customFormat="1" ht="31.5">
      <c r="A67" s="234"/>
      <c r="B67" s="70"/>
      <c r="C67" s="32" t="s">
        <v>920</v>
      </c>
      <c r="D67" s="32"/>
      <c r="E67" s="32"/>
      <c r="F67" s="32"/>
      <c r="G67" s="237" t="s">
        <v>793</v>
      </c>
      <c r="H67" s="235" t="s">
        <v>25</v>
      </c>
      <c r="I67" s="236">
        <v>270000</v>
      </c>
      <c r="J67" s="236">
        <v>350000</v>
      </c>
      <c r="K67" s="185"/>
      <c r="L67" s="217">
        <f t="shared" si="0"/>
        <v>-25000.00000000003</v>
      </c>
    </row>
    <row r="68" spans="1:12" s="6" customFormat="1" ht="31.5">
      <c r="A68" s="234"/>
      <c r="B68" s="70"/>
      <c r="C68" s="32" t="s">
        <v>921</v>
      </c>
      <c r="D68" s="32"/>
      <c r="E68" s="32"/>
      <c r="F68" s="32"/>
      <c r="G68" s="31" t="s">
        <v>794</v>
      </c>
      <c r="H68" s="235" t="s">
        <v>25</v>
      </c>
      <c r="I68" s="236">
        <v>350000</v>
      </c>
      <c r="J68" s="236">
        <v>430000</v>
      </c>
      <c r="K68" s="185"/>
      <c r="L68" s="217">
        <f t="shared" si="0"/>
        <v>-49000</v>
      </c>
    </row>
    <row r="69" spans="1:12" s="182" customFormat="1" ht="31.5">
      <c r="A69" s="234"/>
      <c r="B69" s="70"/>
      <c r="C69" s="32" t="s">
        <v>922</v>
      </c>
      <c r="D69" s="32"/>
      <c r="E69" s="32"/>
      <c r="F69" s="32"/>
      <c r="G69" s="31" t="s">
        <v>795</v>
      </c>
      <c r="H69" s="235" t="s">
        <v>25</v>
      </c>
      <c r="I69" s="236">
        <v>490000</v>
      </c>
      <c r="J69" s="236">
        <v>700000</v>
      </c>
      <c r="K69" s="185"/>
      <c r="L69" s="217">
        <f t="shared" si="0"/>
        <v>0</v>
      </c>
    </row>
    <row r="70" spans="1:12" s="6" customFormat="1" ht="31.5">
      <c r="A70" s="234"/>
      <c r="B70" s="70"/>
      <c r="C70" s="32" t="s">
        <v>923</v>
      </c>
      <c r="D70" s="32"/>
      <c r="E70" s="32"/>
      <c r="F70" s="32"/>
      <c r="G70" s="31" t="s">
        <v>47</v>
      </c>
      <c r="H70" s="235" t="s">
        <v>25</v>
      </c>
      <c r="I70" s="236">
        <v>1050000</v>
      </c>
      <c r="J70" s="236">
        <v>1500000</v>
      </c>
      <c r="K70" s="185"/>
      <c r="L70" s="217">
        <f t="shared" si="0"/>
        <v>0</v>
      </c>
    </row>
    <row r="71" spans="1:12" s="6" customFormat="1" ht="18.75">
      <c r="A71" s="234"/>
      <c r="B71" s="70" t="s">
        <v>1010</v>
      </c>
      <c r="C71" s="32"/>
      <c r="D71" s="32"/>
      <c r="E71" s="32"/>
      <c r="F71" s="32"/>
      <c r="G71" s="97" t="s">
        <v>48</v>
      </c>
      <c r="H71" s="235"/>
      <c r="I71" s="236"/>
      <c r="J71" s="236"/>
      <c r="K71" s="185"/>
      <c r="L71" s="217">
        <f t="shared" si="0"/>
        <v>0</v>
      </c>
    </row>
    <row r="72" spans="1:12" s="6" customFormat="1" ht="63.75">
      <c r="A72" s="234"/>
      <c r="B72" s="70"/>
      <c r="C72" s="32" t="s">
        <v>924</v>
      </c>
      <c r="D72" s="32"/>
      <c r="E72" s="32"/>
      <c r="F72" s="32"/>
      <c r="G72" s="31" t="s">
        <v>49</v>
      </c>
      <c r="H72" s="235"/>
      <c r="I72" s="236"/>
      <c r="J72" s="236"/>
      <c r="K72" s="185" t="s">
        <v>50</v>
      </c>
      <c r="L72" s="217">
        <f t="shared" si="0"/>
        <v>0</v>
      </c>
    </row>
    <row r="73" spans="1:12" s="6" customFormat="1" ht="18.75">
      <c r="A73" s="234"/>
      <c r="B73" s="70"/>
      <c r="C73" s="32" t="s">
        <v>925</v>
      </c>
      <c r="D73" s="32"/>
      <c r="E73" s="32"/>
      <c r="F73" s="32"/>
      <c r="G73" s="31" t="s">
        <v>51</v>
      </c>
      <c r="H73" s="235" t="s">
        <v>43</v>
      </c>
      <c r="I73" s="236">
        <v>16000000</v>
      </c>
      <c r="J73" s="236">
        <v>19200000</v>
      </c>
      <c r="K73" s="186"/>
      <c r="L73" s="217">
        <f t="shared" si="0"/>
        <v>-2560000</v>
      </c>
    </row>
    <row r="74" spans="1:12" s="6" customFormat="1" ht="18.75">
      <c r="A74" s="234"/>
      <c r="B74" s="70"/>
      <c r="C74" s="32" t="s">
        <v>926</v>
      </c>
      <c r="D74" s="32"/>
      <c r="E74" s="32"/>
      <c r="F74" s="32"/>
      <c r="G74" s="31" t="s">
        <v>52</v>
      </c>
      <c r="H74" s="235"/>
      <c r="I74" s="236"/>
      <c r="J74" s="236"/>
      <c r="K74" s="185"/>
      <c r="L74" s="217">
        <f t="shared" si="0"/>
        <v>0</v>
      </c>
    </row>
    <row r="75" spans="1:12" s="6" customFormat="1" ht="18.75">
      <c r="A75" s="234"/>
      <c r="B75" s="70"/>
      <c r="C75" s="32"/>
      <c r="D75" s="32" t="s">
        <v>966</v>
      </c>
      <c r="E75" s="32"/>
      <c r="F75" s="32"/>
      <c r="G75" s="38" t="s">
        <v>796</v>
      </c>
      <c r="H75" s="235"/>
      <c r="I75" s="236"/>
      <c r="J75" s="236"/>
      <c r="K75" s="185"/>
      <c r="L75" s="217">
        <f t="shared" si="0"/>
        <v>0</v>
      </c>
    </row>
    <row r="76" spans="1:12" s="6" customFormat="1" ht="31.5">
      <c r="A76" s="234"/>
      <c r="B76" s="70"/>
      <c r="C76" s="32"/>
      <c r="D76" s="32"/>
      <c r="E76" s="32" t="s">
        <v>966</v>
      </c>
      <c r="F76" s="32"/>
      <c r="G76" s="38" t="s">
        <v>797</v>
      </c>
      <c r="H76" s="235" t="s">
        <v>25</v>
      </c>
      <c r="I76" s="236">
        <v>896000</v>
      </c>
      <c r="J76" s="236">
        <v>1280000</v>
      </c>
      <c r="K76" s="185"/>
      <c r="L76" s="217">
        <f aca="true" t="shared" si="1" ref="L76:L131">J76*0.7-I76</f>
        <v>0</v>
      </c>
    </row>
    <row r="77" spans="1:12" s="182" customFormat="1" ht="31.5">
      <c r="A77" s="234"/>
      <c r="B77" s="70"/>
      <c r="C77" s="32"/>
      <c r="D77" s="32"/>
      <c r="E77" s="32" t="s">
        <v>967</v>
      </c>
      <c r="F77" s="32"/>
      <c r="G77" s="38" t="s">
        <v>798</v>
      </c>
      <c r="H77" s="235" t="s">
        <v>25</v>
      </c>
      <c r="I77" s="236">
        <v>1280000</v>
      </c>
      <c r="J77" s="236">
        <v>1790000</v>
      </c>
      <c r="K77" s="185"/>
      <c r="L77" s="217">
        <f t="shared" si="1"/>
        <v>-27000</v>
      </c>
    </row>
    <row r="78" spans="1:12" s="182" customFormat="1" ht="31.5">
      <c r="A78" s="234"/>
      <c r="B78" s="70"/>
      <c r="C78" s="32"/>
      <c r="D78" s="32"/>
      <c r="E78" s="32" t="s">
        <v>968</v>
      </c>
      <c r="F78" s="32"/>
      <c r="G78" s="38" t="s">
        <v>799</v>
      </c>
      <c r="H78" s="235" t="s">
        <v>25</v>
      </c>
      <c r="I78" s="236">
        <v>1790000</v>
      </c>
      <c r="J78" s="236">
        <v>2300000</v>
      </c>
      <c r="K78" s="185"/>
      <c r="L78" s="217">
        <f t="shared" si="1"/>
        <v>-180000</v>
      </c>
    </row>
    <row r="79" spans="1:12" s="182" customFormat="1" ht="31.5">
      <c r="A79" s="234"/>
      <c r="B79" s="70"/>
      <c r="C79" s="32"/>
      <c r="D79" s="32"/>
      <c r="E79" s="32" t="s">
        <v>996</v>
      </c>
      <c r="F79" s="32"/>
      <c r="G79" s="38" t="s">
        <v>800</v>
      </c>
      <c r="H79" s="235" t="s">
        <v>25</v>
      </c>
      <c r="I79" s="236">
        <v>2300000</v>
      </c>
      <c r="J79" s="236">
        <v>2810000</v>
      </c>
      <c r="K79" s="185"/>
      <c r="L79" s="217">
        <f t="shared" si="1"/>
        <v>-333000.00000000023</v>
      </c>
    </row>
    <row r="80" spans="1:12" s="6" customFormat="1" ht="31.5">
      <c r="A80" s="234"/>
      <c r="B80" s="70"/>
      <c r="C80" s="32"/>
      <c r="D80" s="32"/>
      <c r="E80" s="32" t="s">
        <v>997</v>
      </c>
      <c r="F80" s="32"/>
      <c r="G80" s="38" t="s">
        <v>825</v>
      </c>
      <c r="H80" s="235" t="s">
        <v>25</v>
      </c>
      <c r="I80" s="236">
        <v>2810000</v>
      </c>
      <c r="J80" s="236">
        <v>3372000</v>
      </c>
      <c r="K80" s="185"/>
      <c r="L80" s="217">
        <f t="shared" si="1"/>
        <v>-449600</v>
      </c>
    </row>
    <row r="81" spans="1:12" s="6" customFormat="1" ht="47.25">
      <c r="A81" s="234"/>
      <c r="B81" s="70"/>
      <c r="C81" s="32"/>
      <c r="D81" s="32" t="s">
        <v>967</v>
      </c>
      <c r="E81" s="32"/>
      <c r="F81" s="32"/>
      <c r="G81" s="38" t="s">
        <v>855</v>
      </c>
      <c r="H81" s="235" t="s">
        <v>25</v>
      </c>
      <c r="I81" s="236">
        <v>170000000</v>
      </c>
      <c r="J81" s="236">
        <v>204000000</v>
      </c>
      <c r="K81" s="186"/>
      <c r="L81" s="217">
        <f t="shared" si="1"/>
        <v>-27200000</v>
      </c>
    </row>
    <row r="82" spans="1:12" s="182" customFormat="1" ht="18.75">
      <c r="A82" s="234"/>
      <c r="B82" s="70"/>
      <c r="C82" s="32"/>
      <c r="D82" s="32" t="s">
        <v>968</v>
      </c>
      <c r="E82" s="32"/>
      <c r="F82" s="32"/>
      <c r="G82" s="38" t="s">
        <v>53</v>
      </c>
      <c r="H82" s="235" t="s">
        <v>25</v>
      </c>
      <c r="I82" s="236">
        <v>255000000</v>
      </c>
      <c r="J82" s="236">
        <v>320000000</v>
      </c>
      <c r="K82" s="186"/>
      <c r="L82" s="217">
        <f t="shared" si="1"/>
        <v>-31000000</v>
      </c>
    </row>
    <row r="83" spans="1:12" s="6" customFormat="1" ht="18.75">
      <c r="A83" s="234"/>
      <c r="B83" s="70" t="s">
        <v>1011</v>
      </c>
      <c r="C83" s="32"/>
      <c r="D83" s="32"/>
      <c r="E83" s="32"/>
      <c r="F83" s="32"/>
      <c r="G83" s="98" t="s">
        <v>54</v>
      </c>
      <c r="H83" s="235"/>
      <c r="I83" s="236"/>
      <c r="J83" s="236"/>
      <c r="K83" s="190"/>
      <c r="L83" s="217">
        <f t="shared" si="1"/>
        <v>0</v>
      </c>
    </row>
    <row r="84" spans="1:12" s="6" customFormat="1" ht="18.75">
      <c r="A84" s="234"/>
      <c r="B84" s="70"/>
      <c r="C84" s="32" t="s">
        <v>927</v>
      </c>
      <c r="D84" s="32"/>
      <c r="E84" s="32"/>
      <c r="F84" s="32"/>
      <c r="G84" s="241" t="s">
        <v>801</v>
      </c>
      <c r="H84" s="235"/>
      <c r="I84" s="236"/>
      <c r="J84" s="191"/>
      <c r="K84" s="11"/>
      <c r="L84" s="217">
        <f t="shared" si="1"/>
        <v>0</v>
      </c>
    </row>
    <row r="85" spans="1:12" s="6" customFormat="1" ht="31.5">
      <c r="A85" s="234"/>
      <c r="B85" s="70"/>
      <c r="C85" s="32"/>
      <c r="D85" s="32" t="s">
        <v>969</v>
      </c>
      <c r="E85" s="32"/>
      <c r="F85" s="32"/>
      <c r="G85" s="74" t="s">
        <v>802</v>
      </c>
      <c r="H85" s="235" t="s">
        <v>803</v>
      </c>
      <c r="I85" s="236">
        <v>1295000</v>
      </c>
      <c r="J85" s="236">
        <v>1850000</v>
      </c>
      <c r="K85" s="185"/>
      <c r="L85" s="217">
        <f t="shared" si="1"/>
        <v>0</v>
      </c>
    </row>
    <row r="86" spans="1:12" s="6" customFormat="1" ht="31.5">
      <c r="A86" s="234"/>
      <c r="B86" s="70"/>
      <c r="C86" s="32"/>
      <c r="D86" s="32" t="s">
        <v>970</v>
      </c>
      <c r="E86" s="32"/>
      <c r="F86" s="32"/>
      <c r="G86" s="74" t="s">
        <v>804</v>
      </c>
      <c r="H86" s="235" t="s">
        <v>803</v>
      </c>
      <c r="I86" s="236">
        <v>1939000</v>
      </c>
      <c r="J86" s="236">
        <v>2770000</v>
      </c>
      <c r="K86" s="185"/>
      <c r="L86" s="217">
        <f t="shared" si="1"/>
        <v>0</v>
      </c>
    </row>
    <row r="87" spans="1:12" s="6" customFormat="1" ht="31.5">
      <c r="A87" s="234"/>
      <c r="B87" s="70"/>
      <c r="C87" s="32"/>
      <c r="D87" s="32" t="s">
        <v>971</v>
      </c>
      <c r="E87" s="32"/>
      <c r="F87" s="32"/>
      <c r="G87" s="74" t="s">
        <v>805</v>
      </c>
      <c r="H87" s="235" t="s">
        <v>803</v>
      </c>
      <c r="I87" s="236">
        <v>2905000</v>
      </c>
      <c r="J87" s="236">
        <v>4150000</v>
      </c>
      <c r="K87" s="185"/>
      <c r="L87" s="217">
        <f t="shared" si="1"/>
        <v>0</v>
      </c>
    </row>
    <row r="88" spans="1:12" s="6" customFormat="1" ht="31.5">
      <c r="A88" s="234"/>
      <c r="B88" s="70"/>
      <c r="C88" s="32"/>
      <c r="D88" s="32" t="s">
        <v>972</v>
      </c>
      <c r="E88" s="32"/>
      <c r="F88" s="32"/>
      <c r="G88" s="74" t="s">
        <v>806</v>
      </c>
      <c r="H88" s="235" t="s">
        <v>803</v>
      </c>
      <c r="I88" s="236">
        <v>4150000</v>
      </c>
      <c r="J88" s="236">
        <v>5070000</v>
      </c>
      <c r="K88" s="185"/>
      <c r="L88" s="217">
        <f t="shared" si="1"/>
        <v>-601000</v>
      </c>
    </row>
    <row r="89" spans="1:12" s="6" customFormat="1" ht="31.5">
      <c r="A89" s="234"/>
      <c r="B89" s="70"/>
      <c r="C89" s="32"/>
      <c r="D89" s="32" t="s">
        <v>973</v>
      </c>
      <c r="E89" s="32"/>
      <c r="F89" s="32"/>
      <c r="G89" s="74" t="s">
        <v>807</v>
      </c>
      <c r="H89" s="235" t="s">
        <v>803</v>
      </c>
      <c r="I89" s="236">
        <v>5070000</v>
      </c>
      <c r="J89" s="236">
        <v>6084000</v>
      </c>
      <c r="K89" s="185"/>
      <c r="L89" s="217">
        <f t="shared" si="1"/>
        <v>-811200</v>
      </c>
    </row>
    <row r="90" spans="1:12" s="7" customFormat="1" ht="18.75">
      <c r="A90" s="234"/>
      <c r="B90" s="70"/>
      <c r="C90" s="32" t="s">
        <v>928</v>
      </c>
      <c r="D90" s="32"/>
      <c r="E90" s="32"/>
      <c r="F90" s="32"/>
      <c r="G90" s="237" t="s">
        <v>55</v>
      </c>
      <c r="H90" s="235"/>
      <c r="I90" s="236"/>
      <c r="J90" s="236"/>
      <c r="K90" s="185"/>
      <c r="L90" s="217">
        <f t="shared" si="1"/>
        <v>0</v>
      </c>
    </row>
    <row r="91" spans="1:12" s="6" customFormat="1" ht="18.75">
      <c r="A91" s="234"/>
      <c r="B91" s="70"/>
      <c r="C91" s="32"/>
      <c r="D91" s="32" t="s">
        <v>974</v>
      </c>
      <c r="E91" s="32"/>
      <c r="F91" s="32"/>
      <c r="G91" s="38" t="s">
        <v>808</v>
      </c>
      <c r="H91" s="235" t="s">
        <v>25</v>
      </c>
      <c r="I91" s="236">
        <v>100000000</v>
      </c>
      <c r="J91" s="236">
        <v>120000000</v>
      </c>
      <c r="K91" s="185"/>
      <c r="L91" s="217">
        <f t="shared" si="1"/>
        <v>-16000000</v>
      </c>
    </row>
    <row r="92" spans="1:12" s="6" customFormat="1" ht="18.75">
      <c r="A92" s="234"/>
      <c r="B92" s="70"/>
      <c r="C92" s="32"/>
      <c r="D92" s="32" t="s">
        <v>975</v>
      </c>
      <c r="E92" s="32"/>
      <c r="F92" s="32"/>
      <c r="G92" s="38" t="s">
        <v>56</v>
      </c>
      <c r="H92" s="235"/>
      <c r="I92" s="236"/>
      <c r="J92" s="236"/>
      <c r="K92" s="185"/>
      <c r="L92" s="217">
        <f t="shared" si="1"/>
        <v>0</v>
      </c>
    </row>
    <row r="93" spans="1:12" s="6" customFormat="1" ht="31.5">
      <c r="A93" s="234"/>
      <c r="B93" s="70"/>
      <c r="C93" s="32"/>
      <c r="D93" s="32"/>
      <c r="E93" s="32" t="s">
        <v>998</v>
      </c>
      <c r="F93" s="32"/>
      <c r="G93" s="38" t="s">
        <v>809</v>
      </c>
      <c r="H93" s="235" t="s">
        <v>25</v>
      </c>
      <c r="I93" s="236">
        <v>6041000</v>
      </c>
      <c r="J93" s="236">
        <v>8630000</v>
      </c>
      <c r="K93" s="185"/>
      <c r="L93" s="217">
        <f t="shared" si="1"/>
        <v>0</v>
      </c>
    </row>
    <row r="94" spans="1:12" s="6" customFormat="1" ht="31.5">
      <c r="A94" s="234"/>
      <c r="B94" s="70"/>
      <c r="C94" s="32"/>
      <c r="D94" s="32"/>
      <c r="E94" s="32" t="s">
        <v>999</v>
      </c>
      <c r="F94" s="32"/>
      <c r="G94" s="38" t="s">
        <v>810</v>
      </c>
      <c r="H94" s="235" t="s">
        <v>25</v>
      </c>
      <c r="I94" s="236">
        <v>10080000</v>
      </c>
      <c r="J94" s="236">
        <v>14400000</v>
      </c>
      <c r="K94" s="185"/>
      <c r="L94" s="217">
        <f t="shared" si="1"/>
        <v>0</v>
      </c>
    </row>
    <row r="95" spans="1:12" s="6" customFormat="1" ht="31.5">
      <c r="A95" s="234"/>
      <c r="B95" s="70"/>
      <c r="C95" s="32"/>
      <c r="D95" s="32"/>
      <c r="E95" s="32" t="s">
        <v>1000</v>
      </c>
      <c r="F95" s="32"/>
      <c r="G95" s="38" t="s">
        <v>811</v>
      </c>
      <c r="H95" s="235" t="s">
        <v>25</v>
      </c>
      <c r="I95" s="236">
        <v>14400000</v>
      </c>
      <c r="J95" s="236">
        <v>20130000</v>
      </c>
      <c r="K95" s="184"/>
      <c r="L95" s="217">
        <f t="shared" si="1"/>
        <v>-309000</v>
      </c>
    </row>
    <row r="96" spans="1:12" s="6" customFormat="1" ht="31.5">
      <c r="A96" s="234"/>
      <c r="B96" s="70"/>
      <c r="C96" s="32"/>
      <c r="D96" s="32"/>
      <c r="E96" s="32" t="s">
        <v>1001</v>
      </c>
      <c r="F96" s="32"/>
      <c r="G96" s="38" t="s">
        <v>812</v>
      </c>
      <c r="H96" s="235" t="s">
        <v>25</v>
      </c>
      <c r="I96" s="236">
        <v>20130000</v>
      </c>
      <c r="J96" s="236">
        <v>28750000</v>
      </c>
      <c r="K96" s="184"/>
      <c r="L96" s="217">
        <f t="shared" si="1"/>
        <v>-5000</v>
      </c>
    </row>
    <row r="97" spans="1:12" s="6" customFormat="1" ht="31.5">
      <c r="A97" s="234"/>
      <c r="B97" s="70"/>
      <c r="C97" s="32"/>
      <c r="D97" s="32"/>
      <c r="E97" s="32" t="s">
        <v>1002</v>
      </c>
      <c r="F97" s="32"/>
      <c r="G97" s="38" t="s">
        <v>813</v>
      </c>
      <c r="H97" s="235" t="s">
        <v>25</v>
      </c>
      <c r="I97" s="236">
        <v>28750000</v>
      </c>
      <c r="J97" s="236">
        <f>I97*1.2</f>
        <v>34500000</v>
      </c>
      <c r="K97" s="184"/>
      <c r="L97" s="217">
        <f t="shared" si="1"/>
        <v>-4600000</v>
      </c>
    </row>
    <row r="98" spans="1:12" s="6" customFormat="1" ht="18.75">
      <c r="A98" s="234"/>
      <c r="B98" s="70" t="s">
        <v>1012</v>
      </c>
      <c r="C98" s="32"/>
      <c r="D98" s="32"/>
      <c r="E98" s="32"/>
      <c r="F98" s="32"/>
      <c r="G98" s="98" t="s">
        <v>57</v>
      </c>
      <c r="H98" s="235"/>
      <c r="I98" s="236"/>
      <c r="J98" s="236"/>
      <c r="K98" s="11"/>
      <c r="L98" s="217">
        <f t="shared" si="1"/>
        <v>0</v>
      </c>
    </row>
    <row r="99" spans="1:12" s="6" customFormat="1" ht="18.75">
      <c r="A99" s="234"/>
      <c r="B99" s="70"/>
      <c r="C99" s="32" t="s">
        <v>929</v>
      </c>
      <c r="D99" s="32"/>
      <c r="E99" s="32"/>
      <c r="F99" s="32"/>
      <c r="G99" s="237" t="s">
        <v>58</v>
      </c>
      <c r="H99" s="235" t="s">
        <v>25</v>
      </c>
      <c r="I99" s="236">
        <v>37000000</v>
      </c>
      <c r="J99" s="236">
        <v>45000000</v>
      </c>
      <c r="K99" s="185"/>
      <c r="L99" s="217">
        <f t="shared" si="1"/>
        <v>-5500000.000000004</v>
      </c>
    </row>
    <row r="100" spans="1:12" s="6" customFormat="1" ht="18.75">
      <c r="A100" s="234"/>
      <c r="B100" s="70"/>
      <c r="C100" s="32" t="s">
        <v>930</v>
      </c>
      <c r="D100" s="32"/>
      <c r="E100" s="32"/>
      <c r="F100" s="32"/>
      <c r="G100" s="237" t="s">
        <v>59</v>
      </c>
      <c r="H100" s="235"/>
      <c r="I100" s="236"/>
      <c r="J100" s="236"/>
      <c r="K100" s="185"/>
      <c r="L100" s="217">
        <f t="shared" si="1"/>
        <v>0</v>
      </c>
    </row>
    <row r="101" spans="1:12" s="6" customFormat="1" ht="18.75">
      <c r="A101" s="234"/>
      <c r="B101" s="70"/>
      <c r="C101" s="32"/>
      <c r="D101" s="32" t="s">
        <v>976</v>
      </c>
      <c r="E101" s="32"/>
      <c r="F101" s="32"/>
      <c r="G101" s="74" t="s">
        <v>60</v>
      </c>
      <c r="H101" s="235"/>
      <c r="I101" s="236"/>
      <c r="J101" s="236"/>
      <c r="K101" s="185"/>
      <c r="L101" s="217">
        <f t="shared" si="1"/>
        <v>0</v>
      </c>
    </row>
    <row r="102" spans="1:12" s="6" customFormat="1" ht="31.5">
      <c r="A102" s="234"/>
      <c r="B102" s="70"/>
      <c r="C102" s="32"/>
      <c r="D102" s="32"/>
      <c r="E102" s="32" t="s">
        <v>1003</v>
      </c>
      <c r="F102" s="32"/>
      <c r="G102" s="38" t="s">
        <v>61</v>
      </c>
      <c r="H102" s="235" t="s">
        <v>25</v>
      </c>
      <c r="I102" s="239">
        <f>J102*0.7</f>
        <v>11550000</v>
      </c>
      <c r="J102" s="239">
        <v>16500000</v>
      </c>
      <c r="K102" s="185"/>
      <c r="L102" s="217">
        <f t="shared" si="1"/>
        <v>0</v>
      </c>
    </row>
    <row r="103" spans="1:12" s="6" customFormat="1" ht="31.5">
      <c r="A103" s="234"/>
      <c r="B103" s="70"/>
      <c r="C103" s="32"/>
      <c r="D103" s="32"/>
      <c r="E103" s="32" t="s">
        <v>1004</v>
      </c>
      <c r="F103" s="32"/>
      <c r="G103" s="38" t="s">
        <v>62</v>
      </c>
      <c r="H103" s="235" t="s">
        <v>25</v>
      </c>
      <c r="I103" s="242">
        <v>16500000</v>
      </c>
      <c r="J103" s="242">
        <v>23571000</v>
      </c>
      <c r="K103" s="185"/>
      <c r="L103" s="217">
        <f t="shared" si="1"/>
        <v>-300.00000000186265</v>
      </c>
    </row>
    <row r="104" spans="1:12" s="6" customFormat="1" ht="18.75">
      <c r="A104" s="234"/>
      <c r="B104" s="70"/>
      <c r="C104" s="32"/>
      <c r="D104" s="32" t="s">
        <v>977</v>
      </c>
      <c r="E104" s="32"/>
      <c r="F104" s="32"/>
      <c r="G104" s="38" t="s">
        <v>63</v>
      </c>
      <c r="H104" s="235"/>
      <c r="I104" s="242"/>
      <c r="J104" s="236"/>
      <c r="K104" s="185"/>
      <c r="L104" s="217">
        <f t="shared" si="1"/>
        <v>0</v>
      </c>
    </row>
    <row r="105" spans="1:12" ht="31.5">
      <c r="A105" s="234"/>
      <c r="B105" s="70"/>
      <c r="C105" s="32"/>
      <c r="D105" s="32"/>
      <c r="E105" s="32" t="s">
        <v>1005</v>
      </c>
      <c r="F105" s="32"/>
      <c r="G105" s="38" t="s">
        <v>64</v>
      </c>
      <c r="H105" s="235" t="s">
        <v>25</v>
      </c>
      <c r="I105" s="242">
        <v>4000000</v>
      </c>
      <c r="J105" s="242">
        <v>5000000</v>
      </c>
      <c r="K105" s="185"/>
      <c r="L105" s="217">
        <f t="shared" si="1"/>
        <v>-500000</v>
      </c>
    </row>
    <row r="106" spans="1:12" ht="31.5">
      <c r="A106" s="234"/>
      <c r="B106" s="70"/>
      <c r="C106" s="32"/>
      <c r="D106" s="32"/>
      <c r="E106" s="32" t="s">
        <v>1006</v>
      </c>
      <c r="F106" s="32"/>
      <c r="G106" s="38" t="s">
        <v>65</v>
      </c>
      <c r="H106" s="235" t="s">
        <v>25</v>
      </c>
      <c r="I106" s="236">
        <v>5000000</v>
      </c>
      <c r="J106" s="236">
        <v>7000000</v>
      </c>
      <c r="K106" s="185"/>
      <c r="L106" s="217">
        <f t="shared" si="1"/>
        <v>-100000</v>
      </c>
    </row>
    <row r="107" spans="1:12" ht="18.75">
      <c r="A107" s="234"/>
      <c r="B107" s="70"/>
      <c r="C107" s="32" t="s">
        <v>931</v>
      </c>
      <c r="D107" s="32"/>
      <c r="E107" s="32"/>
      <c r="F107" s="32"/>
      <c r="G107" s="237" t="s">
        <v>1637</v>
      </c>
      <c r="H107" s="235"/>
      <c r="I107" s="236"/>
      <c r="J107" s="236"/>
      <c r="K107" s="185"/>
      <c r="L107" s="217">
        <f t="shared" si="1"/>
        <v>0</v>
      </c>
    </row>
    <row r="108" spans="1:12" ht="31.5">
      <c r="A108" s="234"/>
      <c r="B108" s="70"/>
      <c r="C108" s="32"/>
      <c r="D108" s="32" t="s">
        <v>978</v>
      </c>
      <c r="E108" s="32"/>
      <c r="F108" s="32"/>
      <c r="G108" s="38" t="s">
        <v>814</v>
      </c>
      <c r="H108" s="235" t="s">
        <v>803</v>
      </c>
      <c r="I108" s="236">
        <v>560000</v>
      </c>
      <c r="J108" s="236">
        <v>800000</v>
      </c>
      <c r="K108" s="185"/>
      <c r="L108" s="217">
        <f t="shared" si="1"/>
        <v>0</v>
      </c>
    </row>
    <row r="109" spans="1:12" ht="31.5">
      <c r="A109" s="234"/>
      <c r="B109" s="70"/>
      <c r="C109" s="32"/>
      <c r="D109" s="32" t="s">
        <v>979</v>
      </c>
      <c r="E109" s="32"/>
      <c r="F109" s="32"/>
      <c r="G109" s="38" t="s">
        <v>815</v>
      </c>
      <c r="H109" s="235" t="s">
        <v>803</v>
      </c>
      <c r="I109" s="236">
        <v>931000</v>
      </c>
      <c r="J109" s="236">
        <v>1330000</v>
      </c>
      <c r="K109" s="185"/>
      <c r="L109" s="217">
        <f t="shared" si="1"/>
        <v>0</v>
      </c>
    </row>
    <row r="110" spans="1:12" ht="31.5">
      <c r="A110" s="234"/>
      <c r="B110" s="70"/>
      <c r="C110" s="32"/>
      <c r="D110" s="32" t="s">
        <v>980</v>
      </c>
      <c r="E110" s="32"/>
      <c r="F110" s="32"/>
      <c r="G110" s="38" t="s">
        <v>816</v>
      </c>
      <c r="H110" s="235" t="s">
        <v>803</v>
      </c>
      <c r="I110" s="236">
        <v>1330000</v>
      </c>
      <c r="J110" s="236">
        <v>1870000</v>
      </c>
      <c r="K110" s="185"/>
      <c r="L110" s="217">
        <f t="shared" si="1"/>
        <v>-21000</v>
      </c>
    </row>
    <row r="111" spans="1:12" ht="31.5">
      <c r="A111" s="234"/>
      <c r="B111" s="70"/>
      <c r="C111" s="32"/>
      <c r="D111" s="32" t="s">
        <v>981</v>
      </c>
      <c r="E111" s="32"/>
      <c r="F111" s="32"/>
      <c r="G111" s="38" t="s">
        <v>817</v>
      </c>
      <c r="H111" s="235" t="s">
        <v>803</v>
      </c>
      <c r="I111" s="236">
        <v>1870000</v>
      </c>
      <c r="J111" s="236">
        <v>2244000</v>
      </c>
      <c r="K111" s="185"/>
      <c r="L111" s="217">
        <f t="shared" si="1"/>
        <v>-299200</v>
      </c>
    </row>
    <row r="112" spans="1:12" ht="18.75">
      <c r="A112" s="234"/>
      <c r="B112" s="70" t="s">
        <v>1013</v>
      </c>
      <c r="C112" s="32"/>
      <c r="D112" s="32"/>
      <c r="E112" s="32"/>
      <c r="F112" s="32"/>
      <c r="G112" s="97" t="s">
        <v>66</v>
      </c>
      <c r="H112" s="235"/>
      <c r="I112" s="236"/>
      <c r="J112" s="236"/>
      <c r="K112" s="185"/>
      <c r="L112" s="217">
        <f t="shared" si="1"/>
        <v>0</v>
      </c>
    </row>
    <row r="113" spans="1:12" ht="18.75">
      <c r="A113" s="234"/>
      <c r="B113" s="70"/>
      <c r="C113" s="32" t="s">
        <v>932</v>
      </c>
      <c r="D113" s="32"/>
      <c r="E113" s="32"/>
      <c r="F113" s="32"/>
      <c r="G113" s="237" t="s">
        <v>67</v>
      </c>
      <c r="H113" s="235" t="s">
        <v>25</v>
      </c>
      <c r="I113" s="236">
        <v>52500</v>
      </c>
      <c r="J113" s="236">
        <v>75000</v>
      </c>
      <c r="K113" s="185"/>
      <c r="L113" s="217">
        <f t="shared" si="1"/>
        <v>0</v>
      </c>
    </row>
    <row r="114" spans="1:12" ht="18.75">
      <c r="A114" s="234"/>
      <c r="B114" s="70"/>
      <c r="C114" s="32" t="s">
        <v>933</v>
      </c>
      <c r="D114" s="32"/>
      <c r="E114" s="32"/>
      <c r="F114" s="32"/>
      <c r="G114" s="237" t="s">
        <v>1638</v>
      </c>
      <c r="H114" s="235" t="s">
        <v>25</v>
      </c>
      <c r="I114" s="236">
        <v>260000</v>
      </c>
      <c r="J114" s="236">
        <v>390000</v>
      </c>
      <c r="K114" s="185"/>
      <c r="L114" s="217">
        <f t="shared" si="1"/>
        <v>13000</v>
      </c>
    </row>
    <row r="115" spans="1:12" ht="18.75">
      <c r="A115" s="234"/>
      <c r="B115" s="70" t="s">
        <v>1014</v>
      </c>
      <c r="C115" s="32"/>
      <c r="D115" s="32"/>
      <c r="E115" s="32"/>
      <c r="F115" s="32"/>
      <c r="G115" s="98" t="s">
        <v>68</v>
      </c>
      <c r="H115" s="235"/>
      <c r="I115" s="236"/>
      <c r="J115" s="236"/>
      <c r="K115" s="185"/>
      <c r="L115" s="217">
        <f t="shared" si="1"/>
        <v>0</v>
      </c>
    </row>
    <row r="116" spans="1:12" ht="31.5">
      <c r="A116" s="234"/>
      <c r="B116" s="70"/>
      <c r="C116" s="32" t="s">
        <v>934</v>
      </c>
      <c r="D116" s="32"/>
      <c r="E116" s="32"/>
      <c r="F116" s="32"/>
      <c r="G116" s="237" t="s">
        <v>69</v>
      </c>
      <c r="H116" s="235"/>
      <c r="I116" s="236"/>
      <c r="J116" s="236"/>
      <c r="K116" s="185"/>
      <c r="L116" s="217">
        <f t="shared" si="1"/>
        <v>0</v>
      </c>
    </row>
    <row r="117" spans="1:12" ht="31.5">
      <c r="A117" s="234"/>
      <c r="B117" s="70"/>
      <c r="C117" s="32"/>
      <c r="D117" s="32" t="s">
        <v>982</v>
      </c>
      <c r="E117" s="32"/>
      <c r="F117" s="32"/>
      <c r="G117" s="38" t="s">
        <v>818</v>
      </c>
      <c r="H117" s="235" t="s">
        <v>25</v>
      </c>
      <c r="I117" s="236">
        <v>483000</v>
      </c>
      <c r="J117" s="236">
        <v>690000</v>
      </c>
      <c r="K117" s="185"/>
      <c r="L117" s="217">
        <f t="shared" si="1"/>
        <v>0</v>
      </c>
    </row>
    <row r="118" spans="1:12" ht="31.5">
      <c r="A118" s="234"/>
      <c r="B118" s="70"/>
      <c r="C118" s="32"/>
      <c r="D118" s="32" t="s">
        <v>983</v>
      </c>
      <c r="E118" s="32"/>
      <c r="F118" s="32"/>
      <c r="G118" s="38" t="s">
        <v>819</v>
      </c>
      <c r="H118" s="235" t="s">
        <v>25</v>
      </c>
      <c r="I118" s="236">
        <v>959000</v>
      </c>
      <c r="J118" s="236">
        <v>1370000</v>
      </c>
      <c r="K118" s="185"/>
      <c r="L118" s="217">
        <f t="shared" si="1"/>
        <v>0</v>
      </c>
    </row>
    <row r="119" spans="1:12" ht="31.5">
      <c r="A119" s="234"/>
      <c r="B119" s="70"/>
      <c r="C119" s="32"/>
      <c r="D119" s="32" t="s">
        <v>984</v>
      </c>
      <c r="E119" s="32"/>
      <c r="F119" s="32"/>
      <c r="G119" s="38" t="s">
        <v>820</v>
      </c>
      <c r="H119" s="235" t="s">
        <v>25</v>
      </c>
      <c r="I119" s="236">
        <v>1603000</v>
      </c>
      <c r="J119" s="236">
        <v>2290000</v>
      </c>
      <c r="K119" s="185"/>
      <c r="L119" s="217">
        <f t="shared" si="1"/>
        <v>0</v>
      </c>
    </row>
    <row r="120" spans="1:12" ht="31.5">
      <c r="A120" s="234"/>
      <c r="B120" s="70"/>
      <c r="C120" s="32"/>
      <c r="D120" s="32" t="s">
        <v>985</v>
      </c>
      <c r="E120" s="32"/>
      <c r="F120" s="32"/>
      <c r="G120" s="38" t="s">
        <v>821</v>
      </c>
      <c r="H120" s="235" t="s">
        <v>25</v>
      </c>
      <c r="I120" s="236">
        <v>2290000</v>
      </c>
      <c r="J120" s="236">
        <v>3210000</v>
      </c>
      <c r="K120" s="185"/>
      <c r="L120" s="217">
        <f t="shared" si="1"/>
        <v>-43000</v>
      </c>
    </row>
    <row r="121" spans="1:12" ht="31.5">
      <c r="A121" s="234"/>
      <c r="B121" s="70"/>
      <c r="C121" s="32"/>
      <c r="D121" s="32" t="s">
        <v>986</v>
      </c>
      <c r="E121" s="32"/>
      <c r="F121" s="32"/>
      <c r="G121" s="38" t="s">
        <v>822</v>
      </c>
      <c r="H121" s="235" t="s">
        <v>25</v>
      </c>
      <c r="I121" s="236">
        <v>3210000</v>
      </c>
      <c r="J121" s="236">
        <v>4120000</v>
      </c>
      <c r="K121" s="185"/>
      <c r="L121" s="217">
        <f t="shared" si="1"/>
        <v>-326000</v>
      </c>
    </row>
    <row r="122" spans="1:12" ht="31.5">
      <c r="A122" s="234"/>
      <c r="B122" s="70"/>
      <c r="C122" s="32"/>
      <c r="D122" s="32" t="s">
        <v>987</v>
      </c>
      <c r="E122" s="32"/>
      <c r="F122" s="32"/>
      <c r="G122" s="38" t="s">
        <v>823</v>
      </c>
      <c r="H122" s="235" t="s">
        <v>25</v>
      </c>
      <c r="I122" s="236">
        <v>4120000</v>
      </c>
      <c r="J122" s="236">
        <v>5500000</v>
      </c>
      <c r="K122" s="185"/>
      <c r="L122" s="217">
        <f t="shared" si="1"/>
        <v>-270000.00000000047</v>
      </c>
    </row>
    <row r="123" spans="1:12" ht="31.5">
      <c r="A123" s="234"/>
      <c r="B123" s="70"/>
      <c r="C123" s="32"/>
      <c r="D123" s="32" t="s">
        <v>988</v>
      </c>
      <c r="E123" s="32"/>
      <c r="F123" s="32"/>
      <c r="G123" s="38" t="s">
        <v>824</v>
      </c>
      <c r="H123" s="235" t="s">
        <v>25</v>
      </c>
      <c r="I123" s="236">
        <v>5500000</v>
      </c>
      <c r="J123" s="236">
        <v>6600000</v>
      </c>
      <c r="K123" s="185"/>
      <c r="L123" s="217">
        <f t="shared" si="1"/>
        <v>-880000</v>
      </c>
    </row>
    <row r="124" spans="1:12" ht="31.5">
      <c r="A124" s="243"/>
      <c r="B124" s="32"/>
      <c r="C124" s="32" t="s">
        <v>935</v>
      </c>
      <c r="D124" s="32"/>
      <c r="E124" s="32"/>
      <c r="F124" s="32"/>
      <c r="G124" s="31" t="s">
        <v>70</v>
      </c>
      <c r="H124" s="235" t="s">
        <v>25</v>
      </c>
      <c r="I124" s="236">
        <v>16500000</v>
      </c>
      <c r="J124" s="236">
        <v>19800000</v>
      </c>
      <c r="K124" s="185"/>
      <c r="L124" s="217">
        <f t="shared" si="1"/>
        <v>-2640000</v>
      </c>
    </row>
    <row r="125" spans="1:12" ht="18.75">
      <c r="A125" s="234"/>
      <c r="B125" s="70" t="s">
        <v>1015</v>
      </c>
      <c r="C125" s="32"/>
      <c r="D125" s="32"/>
      <c r="E125" s="32"/>
      <c r="F125" s="32"/>
      <c r="G125" s="98" t="s">
        <v>13</v>
      </c>
      <c r="H125" s="235" t="s">
        <v>25</v>
      </c>
      <c r="I125" s="236">
        <v>2240000</v>
      </c>
      <c r="J125" s="236">
        <v>3200000</v>
      </c>
      <c r="K125" s="185"/>
      <c r="L125" s="217">
        <f t="shared" si="1"/>
        <v>0</v>
      </c>
    </row>
    <row r="126" spans="1:12" ht="63">
      <c r="A126" s="234"/>
      <c r="B126" s="70" t="s">
        <v>1016</v>
      </c>
      <c r="C126" s="32"/>
      <c r="D126" s="32"/>
      <c r="E126" s="32"/>
      <c r="F126" s="32"/>
      <c r="G126" s="98" t="s">
        <v>71</v>
      </c>
      <c r="H126" s="235"/>
      <c r="I126" s="236"/>
      <c r="J126" s="236"/>
      <c r="K126" s="185"/>
      <c r="L126" s="217">
        <f t="shared" si="1"/>
        <v>0</v>
      </c>
    </row>
    <row r="127" spans="1:12" ht="31.5">
      <c r="A127" s="234"/>
      <c r="B127" s="70"/>
      <c r="C127" s="32" t="s">
        <v>936</v>
      </c>
      <c r="D127" s="32"/>
      <c r="E127" s="32"/>
      <c r="F127" s="32"/>
      <c r="G127" s="237" t="s">
        <v>72</v>
      </c>
      <c r="H127" s="235" t="s">
        <v>25</v>
      </c>
      <c r="I127" s="236">
        <v>2800000</v>
      </c>
      <c r="J127" s="236">
        <v>3500000</v>
      </c>
      <c r="K127" s="185"/>
      <c r="L127" s="217">
        <f t="shared" si="1"/>
        <v>-350000</v>
      </c>
    </row>
    <row r="128" spans="1:12" ht="89.25">
      <c r="A128" s="234"/>
      <c r="B128" s="70"/>
      <c r="C128" s="32" t="s">
        <v>937</v>
      </c>
      <c r="D128" s="32"/>
      <c r="E128" s="32"/>
      <c r="F128" s="32"/>
      <c r="G128" s="237" t="s">
        <v>73</v>
      </c>
      <c r="H128" s="235"/>
      <c r="I128" s="236"/>
      <c r="J128" s="236"/>
      <c r="K128" s="185" t="s">
        <v>74</v>
      </c>
      <c r="L128" s="217">
        <f t="shared" si="1"/>
        <v>0</v>
      </c>
    </row>
    <row r="129" spans="1:12" ht="18.75">
      <c r="A129" s="234"/>
      <c r="B129" s="70" t="s">
        <v>1017</v>
      </c>
      <c r="C129" s="32"/>
      <c r="D129" s="32"/>
      <c r="E129" s="32"/>
      <c r="F129" s="32"/>
      <c r="G129" s="98" t="s">
        <v>75</v>
      </c>
      <c r="H129" s="235"/>
      <c r="I129" s="236"/>
      <c r="J129" s="236"/>
      <c r="K129" s="185"/>
      <c r="L129" s="217">
        <f t="shared" si="1"/>
        <v>0</v>
      </c>
    </row>
    <row r="130" spans="1:12" ht="31.5">
      <c r="A130" s="234"/>
      <c r="B130" s="70"/>
      <c r="C130" s="32" t="s">
        <v>938</v>
      </c>
      <c r="D130" s="32"/>
      <c r="E130" s="32"/>
      <c r="F130" s="32"/>
      <c r="G130" s="31" t="s">
        <v>76</v>
      </c>
      <c r="H130" s="235" t="s">
        <v>25</v>
      </c>
      <c r="I130" s="236">
        <v>11400000</v>
      </c>
      <c r="J130" s="236">
        <v>13700000</v>
      </c>
      <c r="K130" s="188"/>
      <c r="L130" s="217">
        <f t="shared" si="1"/>
        <v>-1810000</v>
      </c>
    </row>
    <row r="131" spans="1:12" ht="31.5">
      <c r="A131" s="234"/>
      <c r="B131" s="70"/>
      <c r="C131" s="32" t="s">
        <v>939</v>
      </c>
      <c r="D131" s="32"/>
      <c r="E131" s="32"/>
      <c r="F131" s="32"/>
      <c r="G131" s="31" t="s">
        <v>1636</v>
      </c>
      <c r="H131" s="235" t="s">
        <v>25</v>
      </c>
      <c r="I131" s="236">
        <v>3000000</v>
      </c>
      <c r="J131" s="236">
        <v>3600000</v>
      </c>
      <c r="K131" s="185"/>
      <c r="L131" s="217">
        <f t="shared" si="1"/>
        <v>-480000</v>
      </c>
    </row>
    <row r="134" spans="3:5" ht="18.75">
      <c r="C134" s="20"/>
      <c r="D134" s="20"/>
      <c r="E134" s="20"/>
    </row>
    <row r="135" spans="3:6" ht="18.75">
      <c r="C135" s="192"/>
      <c r="D135" s="192"/>
      <c r="E135" s="192"/>
      <c r="F135" s="192"/>
    </row>
    <row r="137" spans="3:6" ht="18.75">
      <c r="C137" s="1"/>
      <c r="D137" s="1"/>
      <c r="E137" s="1"/>
      <c r="F137" s="1"/>
    </row>
  </sheetData>
  <sheetProtection/>
  <mergeCells count="10">
    <mergeCell ref="A1:K1"/>
    <mergeCell ref="H7:H8"/>
    <mergeCell ref="K61:K62"/>
    <mergeCell ref="A4:K4"/>
    <mergeCell ref="A5:K5"/>
    <mergeCell ref="A3:K3"/>
    <mergeCell ref="I7:J7"/>
    <mergeCell ref="K7:K8"/>
    <mergeCell ref="A7:F7"/>
    <mergeCell ref="G7:G8"/>
  </mergeCells>
  <printOptions horizontalCentered="1"/>
  <pageMargins left="0.2" right="0.2" top="0.5" bottom="0.5" header="0.3" footer="0.3"/>
  <pageSetup horizontalDpi="600" verticalDpi="600" orientation="portrait" paperSize="9" scale="77" r:id="rId1"/>
  <headerFooter>
    <oddFooter>&amp;C&amp;P</oddFooter>
  </headerFooter>
  <rowBreaks count="2" manualBreakCount="2">
    <brk id="70" max="10" man="1"/>
    <brk id="103" max="10" man="1"/>
  </rowBreaks>
</worksheet>
</file>

<file path=xl/worksheets/sheet2.xml><?xml version="1.0" encoding="utf-8"?>
<worksheet xmlns="http://schemas.openxmlformats.org/spreadsheetml/2006/main" xmlns:r="http://schemas.openxmlformats.org/officeDocument/2006/relationships">
  <dimension ref="A1:S65495"/>
  <sheetViews>
    <sheetView view="pageLayout" zoomScaleNormal="85" workbookViewId="0" topLeftCell="A31">
      <selection activeCell="E35" sqref="E35:H37"/>
    </sheetView>
  </sheetViews>
  <sheetFormatPr defaultColWidth="9.140625" defaultRowHeight="15"/>
  <cols>
    <col min="1" max="1" width="5.140625" style="183" customWidth="1"/>
    <col min="2" max="2" width="5.8515625" style="1" customWidth="1"/>
    <col min="3" max="3" width="8.00390625" style="2" customWidth="1"/>
    <col min="4" max="4" width="11.00390625" style="2" customWidth="1"/>
    <col min="5" max="5" width="13.421875" style="2" customWidth="1"/>
    <col min="6" max="6" width="7.28125" style="2" customWidth="1"/>
    <col min="7" max="7" width="10.28125" style="9" hidden="1" customWidth="1"/>
    <col min="8" max="8" width="30.7109375" style="2" bestFit="1" customWidth="1"/>
    <col min="9" max="9" width="8.28125" style="2" customWidth="1"/>
    <col min="10" max="10" width="18.140625" style="218" customWidth="1"/>
    <col min="11" max="11" width="14.7109375" style="220" customWidth="1"/>
    <col min="12" max="12" width="18.57421875" style="180" customWidth="1"/>
    <col min="13" max="13" width="13.140625" style="4" hidden="1" customWidth="1"/>
    <col min="14" max="14" width="11.8515625" style="4" customWidth="1"/>
    <col min="15" max="18" width="9.140625" style="4" customWidth="1"/>
    <col min="19" max="16384" width="9.140625" style="180" customWidth="1"/>
  </cols>
  <sheetData>
    <row r="1" spans="1:18" s="2" customFormat="1" ht="20.25">
      <c r="A1" s="323" t="s">
        <v>1660</v>
      </c>
      <c r="B1" s="324"/>
      <c r="C1" s="324"/>
      <c r="D1" s="324"/>
      <c r="E1" s="324"/>
      <c r="F1" s="324"/>
      <c r="G1" s="330"/>
      <c r="H1" s="324"/>
      <c r="I1" s="324"/>
      <c r="J1" s="324"/>
      <c r="K1" s="324"/>
      <c r="L1" s="324"/>
      <c r="M1" s="15"/>
      <c r="N1" s="15"/>
      <c r="O1" s="9"/>
      <c r="P1" s="9"/>
      <c r="Q1" s="9"/>
      <c r="R1" s="9"/>
    </row>
    <row r="2" spans="1:18" s="2" customFormat="1" ht="20.25">
      <c r="A2" s="244"/>
      <c r="B2" s="245"/>
      <c r="C2" s="245"/>
      <c r="D2" s="245"/>
      <c r="E2" s="245"/>
      <c r="F2" s="245"/>
      <c r="G2" s="248"/>
      <c r="H2" s="244" t="s">
        <v>1674</v>
      </c>
      <c r="I2" s="247"/>
      <c r="J2" s="249"/>
      <c r="K2" s="250"/>
      <c r="L2" s="247"/>
      <c r="M2" s="9"/>
      <c r="N2" s="9"/>
      <c r="O2" s="9"/>
      <c r="P2" s="9"/>
      <c r="Q2" s="9"/>
      <c r="R2" s="9"/>
    </row>
    <row r="3" spans="1:18" s="2" customFormat="1" ht="20.25">
      <c r="A3" s="332" t="s">
        <v>1662</v>
      </c>
      <c r="B3" s="332"/>
      <c r="C3" s="332"/>
      <c r="D3" s="332"/>
      <c r="E3" s="332"/>
      <c r="F3" s="332"/>
      <c r="G3" s="333"/>
      <c r="H3" s="332"/>
      <c r="I3" s="332"/>
      <c r="J3" s="332"/>
      <c r="K3" s="332"/>
      <c r="L3" s="332"/>
      <c r="M3" s="15"/>
      <c r="N3" s="15"/>
      <c r="O3" s="9"/>
      <c r="P3" s="9"/>
      <c r="Q3" s="9"/>
      <c r="R3" s="9"/>
    </row>
    <row r="4" spans="1:18" s="2" customFormat="1" ht="18.75">
      <c r="A4" s="334" t="s">
        <v>1651</v>
      </c>
      <c r="B4" s="334"/>
      <c r="C4" s="334"/>
      <c r="D4" s="334"/>
      <c r="E4" s="334"/>
      <c r="F4" s="334"/>
      <c r="G4" s="335"/>
      <c r="H4" s="334"/>
      <c r="I4" s="334"/>
      <c r="J4" s="334"/>
      <c r="K4" s="334"/>
      <c r="L4" s="334"/>
      <c r="M4" s="15"/>
      <c r="N4" s="15"/>
      <c r="O4" s="9"/>
      <c r="P4" s="9"/>
      <c r="Q4" s="9"/>
      <c r="R4" s="9"/>
    </row>
    <row r="5" spans="1:18" s="2" customFormat="1" ht="18.75">
      <c r="A5" s="334"/>
      <c r="B5" s="334"/>
      <c r="C5" s="334"/>
      <c r="D5" s="334"/>
      <c r="E5" s="334"/>
      <c r="F5" s="334"/>
      <c r="G5" s="335"/>
      <c r="H5" s="334"/>
      <c r="I5" s="334"/>
      <c r="J5" s="334"/>
      <c r="K5" s="334"/>
      <c r="L5" s="334"/>
      <c r="M5" s="12"/>
      <c r="N5" s="12"/>
      <c r="O5" s="9"/>
      <c r="P5" s="9"/>
      <c r="Q5" s="9"/>
      <c r="R5" s="9"/>
    </row>
    <row r="6" spans="1:18" s="2" customFormat="1" ht="20.25" thickBot="1">
      <c r="A6" s="177"/>
      <c r="B6" s="177"/>
      <c r="C6" s="20"/>
      <c r="D6" s="20"/>
      <c r="E6" s="20"/>
      <c r="F6" s="20"/>
      <c r="G6" s="128"/>
      <c r="H6" s="20"/>
      <c r="I6" s="20"/>
      <c r="J6" s="218"/>
      <c r="K6" s="216"/>
      <c r="L6" s="219" t="s">
        <v>512</v>
      </c>
      <c r="M6" s="193"/>
      <c r="N6" s="193"/>
      <c r="O6" s="9"/>
      <c r="P6" s="9"/>
      <c r="Q6" s="9"/>
      <c r="R6" s="9"/>
    </row>
    <row r="7" spans="1:18" s="6" customFormat="1" ht="15.75">
      <c r="A7" s="325" t="s">
        <v>17</v>
      </c>
      <c r="B7" s="325"/>
      <c r="C7" s="325"/>
      <c r="D7" s="325"/>
      <c r="E7" s="325"/>
      <c r="F7" s="325"/>
      <c r="G7" s="338" t="s">
        <v>249</v>
      </c>
      <c r="H7" s="325" t="s">
        <v>18</v>
      </c>
      <c r="I7" s="325" t="s">
        <v>19</v>
      </c>
      <c r="J7" s="336" t="s">
        <v>511</v>
      </c>
      <c r="K7" s="336"/>
      <c r="L7" s="325" t="s">
        <v>20</v>
      </c>
      <c r="M7" s="337"/>
      <c r="N7" s="337"/>
      <c r="O7" s="5"/>
      <c r="P7" s="5"/>
      <c r="Q7" s="5"/>
      <c r="R7" s="5"/>
    </row>
    <row r="8" spans="1:18" s="6" customFormat="1" ht="31.5">
      <c r="A8" s="70" t="s">
        <v>81</v>
      </c>
      <c r="B8" s="70" t="s">
        <v>1655</v>
      </c>
      <c r="C8" s="70" t="s">
        <v>1656</v>
      </c>
      <c r="D8" s="70" t="s">
        <v>1652</v>
      </c>
      <c r="E8" s="70" t="s">
        <v>1657</v>
      </c>
      <c r="F8" s="70" t="s">
        <v>1654</v>
      </c>
      <c r="G8" s="339"/>
      <c r="H8" s="325"/>
      <c r="I8" s="325"/>
      <c r="J8" s="232" t="s">
        <v>21</v>
      </c>
      <c r="K8" s="232" t="s">
        <v>22</v>
      </c>
      <c r="L8" s="325"/>
      <c r="M8" s="337"/>
      <c r="N8" s="337"/>
      <c r="O8" s="5"/>
      <c r="P8" s="5"/>
      <c r="Q8" s="5"/>
      <c r="R8" s="5"/>
    </row>
    <row r="9" spans="1:14" s="5" customFormat="1" ht="15.75">
      <c r="A9" s="70" t="s">
        <v>250</v>
      </c>
      <c r="B9" s="70"/>
      <c r="C9" s="32"/>
      <c r="D9" s="32"/>
      <c r="E9" s="32"/>
      <c r="F9" s="70"/>
      <c r="G9" s="251"/>
      <c r="H9" s="97" t="s">
        <v>513</v>
      </c>
      <c r="I9" s="70"/>
      <c r="J9" s="232"/>
      <c r="K9" s="232"/>
      <c r="L9" s="10"/>
      <c r="M9" s="195"/>
      <c r="N9" s="196"/>
    </row>
    <row r="10" spans="1:14" s="8" customFormat="1" ht="31.5">
      <c r="A10" s="70"/>
      <c r="B10" s="233" t="s">
        <v>1018</v>
      </c>
      <c r="C10" s="32"/>
      <c r="D10" s="32"/>
      <c r="E10" s="32"/>
      <c r="F10" s="32"/>
      <c r="G10" s="252" t="s">
        <v>251</v>
      </c>
      <c r="H10" s="97" t="s">
        <v>252</v>
      </c>
      <c r="I10" s="32" t="s">
        <v>94</v>
      </c>
      <c r="J10" s="235">
        <f>K10*70%</f>
        <v>49000</v>
      </c>
      <c r="K10" s="235">
        <v>70000</v>
      </c>
      <c r="L10" s="185"/>
      <c r="M10" s="196">
        <f>K10*0.7-J10</f>
        <v>0</v>
      </c>
      <c r="N10" s="196"/>
    </row>
    <row r="11" spans="1:14" s="8" customFormat="1" ht="18.75">
      <c r="A11" s="234"/>
      <c r="B11" s="233" t="s">
        <v>1019</v>
      </c>
      <c r="C11" s="32"/>
      <c r="D11" s="32"/>
      <c r="E11" s="32"/>
      <c r="F11" s="32"/>
      <c r="G11" s="252" t="s">
        <v>253</v>
      </c>
      <c r="H11" s="97" t="s">
        <v>254</v>
      </c>
      <c r="I11" s="32"/>
      <c r="J11" s="235"/>
      <c r="K11" s="235"/>
      <c r="L11" s="185"/>
      <c r="M11" s="196">
        <f aca="true" t="shared" si="0" ref="M11:M74">K11*0.7-J11</f>
        <v>0</v>
      </c>
      <c r="N11" s="196"/>
    </row>
    <row r="12" spans="1:19" s="7" customFormat="1" ht="18.75">
      <c r="A12" s="234"/>
      <c r="B12" s="233"/>
      <c r="C12" s="32" t="s">
        <v>1042</v>
      </c>
      <c r="D12" s="32"/>
      <c r="E12" s="32"/>
      <c r="F12" s="32"/>
      <c r="G12" s="252" t="s">
        <v>255</v>
      </c>
      <c r="H12" s="31" t="s">
        <v>256</v>
      </c>
      <c r="I12" s="32"/>
      <c r="J12" s="235"/>
      <c r="K12" s="235"/>
      <c r="L12" s="185"/>
      <c r="M12" s="196">
        <f t="shared" si="0"/>
        <v>0</v>
      </c>
      <c r="N12" s="196"/>
      <c r="S12" s="8"/>
    </row>
    <row r="13" spans="1:19" s="17" customFormat="1" ht="18.75">
      <c r="A13" s="253"/>
      <c r="B13" s="254"/>
      <c r="C13" s="238"/>
      <c r="D13" s="255" t="s">
        <v>1100</v>
      </c>
      <c r="E13" s="255"/>
      <c r="F13" s="255"/>
      <c r="G13" s="256" t="s">
        <v>257</v>
      </c>
      <c r="H13" s="38" t="s">
        <v>258</v>
      </c>
      <c r="I13" s="32" t="s">
        <v>94</v>
      </c>
      <c r="J13" s="235">
        <v>400000</v>
      </c>
      <c r="K13" s="235">
        <v>480000</v>
      </c>
      <c r="L13" s="189"/>
      <c r="M13" s="196">
        <f t="shared" si="0"/>
        <v>-64000</v>
      </c>
      <c r="N13" s="196"/>
      <c r="S13" s="8"/>
    </row>
    <row r="14" spans="1:19" s="17" customFormat="1" ht="18.75">
      <c r="A14" s="253"/>
      <c r="B14" s="254"/>
      <c r="C14" s="257"/>
      <c r="D14" s="255" t="s">
        <v>1101</v>
      </c>
      <c r="E14" s="255"/>
      <c r="F14" s="255"/>
      <c r="G14" s="256" t="s">
        <v>259</v>
      </c>
      <c r="H14" s="38" t="s">
        <v>260</v>
      </c>
      <c r="I14" s="32" t="s">
        <v>94</v>
      </c>
      <c r="J14" s="235">
        <f>K14*70%</f>
        <v>168000</v>
      </c>
      <c r="K14" s="235">
        <v>240000</v>
      </c>
      <c r="L14" s="189"/>
      <c r="M14" s="196">
        <f t="shared" si="0"/>
        <v>0</v>
      </c>
      <c r="N14" s="196"/>
      <c r="S14" s="8"/>
    </row>
    <row r="15" spans="1:19" s="7" customFormat="1" ht="18.75">
      <c r="A15" s="234"/>
      <c r="B15" s="70"/>
      <c r="C15" s="238" t="s">
        <v>1043</v>
      </c>
      <c r="D15" s="32"/>
      <c r="E15" s="32"/>
      <c r="F15" s="32"/>
      <c r="G15" s="252" t="s">
        <v>261</v>
      </c>
      <c r="H15" s="31" t="s">
        <v>262</v>
      </c>
      <c r="I15" s="32"/>
      <c r="J15" s="235"/>
      <c r="K15" s="235"/>
      <c r="L15" s="185"/>
      <c r="M15" s="196">
        <f t="shared" si="0"/>
        <v>0</v>
      </c>
      <c r="N15" s="196"/>
      <c r="O15" s="8"/>
      <c r="P15" s="8"/>
      <c r="Q15" s="8"/>
      <c r="R15" s="8"/>
      <c r="S15" s="8"/>
    </row>
    <row r="16" spans="1:14" s="8" customFormat="1" ht="31.5">
      <c r="A16" s="253"/>
      <c r="B16" s="254"/>
      <c r="C16" s="257"/>
      <c r="D16" s="255" t="s">
        <v>1102</v>
      </c>
      <c r="E16" s="255"/>
      <c r="F16" s="255"/>
      <c r="G16" s="252" t="s">
        <v>263</v>
      </c>
      <c r="H16" s="38" t="s">
        <v>264</v>
      </c>
      <c r="I16" s="32"/>
      <c r="J16" s="235"/>
      <c r="K16" s="235"/>
      <c r="L16" s="185"/>
      <c r="M16" s="196">
        <f t="shared" si="0"/>
        <v>0</v>
      </c>
      <c r="N16" s="196"/>
    </row>
    <row r="17" spans="1:14" s="18" customFormat="1" ht="31.5">
      <c r="A17" s="253"/>
      <c r="B17" s="254"/>
      <c r="C17" s="257"/>
      <c r="D17" s="255"/>
      <c r="E17" s="255" t="s">
        <v>1196</v>
      </c>
      <c r="F17" s="255"/>
      <c r="G17" s="256" t="s">
        <v>265</v>
      </c>
      <c r="H17" s="38" t="s">
        <v>266</v>
      </c>
      <c r="I17" s="32" t="s">
        <v>94</v>
      </c>
      <c r="J17" s="235">
        <f>K17*70%</f>
        <v>700000</v>
      </c>
      <c r="K17" s="235">
        <v>1000000</v>
      </c>
      <c r="L17" s="189"/>
      <c r="M17" s="196">
        <f t="shared" si="0"/>
        <v>0</v>
      </c>
      <c r="N17" s="196"/>
    </row>
    <row r="18" spans="1:14" s="18" customFormat="1" ht="31.5">
      <c r="A18" s="253"/>
      <c r="B18" s="70"/>
      <c r="C18" s="32"/>
      <c r="D18" s="32"/>
      <c r="E18" s="32" t="s">
        <v>1197</v>
      </c>
      <c r="F18" s="32"/>
      <c r="G18" s="256" t="s">
        <v>267</v>
      </c>
      <c r="H18" s="38" t="s">
        <v>268</v>
      </c>
      <c r="I18" s="32" t="s">
        <v>94</v>
      </c>
      <c r="J18" s="235">
        <f>K18*70%</f>
        <v>1400000</v>
      </c>
      <c r="K18" s="235">
        <v>2000000</v>
      </c>
      <c r="L18" s="189"/>
      <c r="M18" s="196">
        <f t="shared" si="0"/>
        <v>0</v>
      </c>
      <c r="N18" s="196"/>
    </row>
    <row r="19" spans="1:14" s="18" customFormat="1" ht="31.5">
      <c r="A19" s="253"/>
      <c r="B19" s="70"/>
      <c r="C19" s="32"/>
      <c r="D19" s="32"/>
      <c r="E19" s="255" t="s">
        <v>1198</v>
      </c>
      <c r="F19" s="32"/>
      <c r="G19" s="256" t="s">
        <v>269</v>
      </c>
      <c r="H19" s="38" t="s">
        <v>270</v>
      </c>
      <c r="I19" s="32" t="s">
        <v>94</v>
      </c>
      <c r="J19" s="235">
        <f>K19*70%</f>
        <v>4200000</v>
      </c>
      <c r="K19" s="235">
        <v>6000000</v>
      </c>
      <c r="L19" s="189"/>
      <c r="M19" s="196">
        <f t="shared" si="0"/>
        <v>0</v>
      </c>
      <c r="N19" s="196"/>
    </row>
    <row r="20" spans="1:14" s="18" customFormat="1" ht="31.5">
      <c r="A20" s="253"/>
      <c r="B20" s="70"/>
      <c r="C20" s="32"/>
      <c r="D20" s="32"/>
      <c r="E20" s="32" t="s">
        <v>1199</v>
      </c>
      <c r="F20" s="32"/>
      <c r="G20" s="256" t="s">
        <v>271</v>
      </c>
      <c r="H20" s="38" t="s">
        <v>272</v>
      </c>
      <c r="I20" s="32" t="s">
        <v>94</v>
      </c>
      <c r="J20" s="235">
        <v>6000000</v>
      </c>
      <c r="K20" s="235">
        <v>8000000</v>
      </c>
      <c r="L20" s="189"/>
      <c r="M20" s="196">
        <f t="shared" si="0"/>
        <v>-400000</v>
      </c>
      <c r="N20" s="196"/>
    </row>
    <row r="21" spans="1:14" s="18" customFormat="1" ht="31.5">
      <c r="A21" s="253"/>
      <c r="B21" s="70"/>
      <c r="C21" s="32"/>
      <c r="D21" s="32"/>
      <c r="E21" s="255" t="s">
        <v>1200</v>
      </c>
      <c r="F21" s="32"/>
      <c r="G21" s="256" t="s">
        <v>273</v>
      </c>
      <c r="H21" s="38" t="s">
        <v>274</v>
      </c>
      <c r="I21" s="32" t="s">
        <v>94</v>
      </c>
      <c r="J21" s="235">
        <v>8000000</v>
      </c>
      <c r="K21" s="235">
        <v>10000000</v>
      </c>
      <c r="L21" s="189"/>
      <c r="M21" s="196">
        <f t="shared" si="0"/>
        <v>-1000000</v>
      </c>
      <c r="N21" s="196"/>
    </row>
    <row r="22" spans="1:14" s="8" customFormat="1" ht="31.5">
      <c r="A22" s="253"/>
      <c r="B22" s="70"/>
      <c r="C22" s="32"/>
      <c r="D22" s="32" t="s">
        <v>1103</v>
      </c>
      <c r="E22" s="32"/>
      <c r="F22" s="32"/>
      <c r="G22" s="252" t="s">
        <v>275</v>
      </c>
      <c r="H22" s="38" t="s">
        <v>276</v>
      </c>
      <c r="I22" s="32"/>
      <c r="J22" s="235"/>
      <c r="K22" s="235"/>
      <c r="L22" s="185"/>
      <c r="M22" s="196">
        <f t="shared" si="0"/>
        <v>0</v>
      </c>
      <c r="N22" s="196"/>
    </row>
    <row r="23" spans="1:14" s="18" customFormat="1" ht="31.5">
      <c r="A23" s="253"/>
      <c r="B23" s="70"/>
      <c r="C23" s="32"/>
      <c r="D23" s="32"/>
      <c r="E23" s="32" t="s">
        <v>1201</v>
      </c>
      <c r="F23" s="32"/>
      <c r="G23" s="256" t="s">
        <v>277</v>
      </c>
      <c r="H23" s="38" t="s">
        <v>278</v>
      </c>
      <c r="I23" s="32" t="s">
        <v>94</v>
      </c>
      <c r="J23" s="235">
        <f>K23*70%</f>
        <v>700000</v>
      </c>
      <c r="K23" s="235">
        <v>1000000</v>
      </c>
      <c r="L23" s="189"/>
      <c r="M23" s="196">
        <f t="shared" si="0"/>
        <v>0</v>
      </c>
      <c r="N23" s="196"/>
    </row>
    <row r="24" spans="1:14" s="18" customFormat="1" ht="31.5">
      <c r="A24" s="253"/>
      <c r="B24" s="70"/>
      <c r="C24" s="32"/>
      <c r="D24" s="32"/>
      <c r="E24" s="32" t="s">
        <v>1202</v>
      </c>
      <c r="F24" s="32"/>
      <c r="G24" s="256" t="s">
        <v>279</v>
      </c>
      <c r="H24" s="38" t="s">
        <v>280</v>
      </c>
      <c r="I24" s="32" t="s">
        <v>94</v>
      </c>
      <c r="J24" s="235">
        <f>K24*70%</f>
        <v>1400000</v>
      </c>
      <c r="K24" s="235">
        <v>2000000</v>
      </c>
      <c r="L24" s="189"/>
      <c r="M24" s="196">
        <f t="shared" si="0"/>
        <v>0</v>
      </c>
      <c r="N24" s="196"/>
    </row>
    <row r="25" spans="1:14" s="18" customFormat="1" ht="31.5">
      <c r="A25" s="253"/>
      <c r="B25" s="70"/>
      <c r="C25" s="32"/>
      <c r="D25" s="32"/>
      <c r="E25" s="32" t="s">
        <v>1203</v>
      </c>
      <c r="F25" s="32"/>
      <c r="G25" s="256" t="s">
        <v>281</v>
      </c>
      <c r="H25" s="38" t="s">
        <v>282</v>
      </c>
      <c r="I25" s="32" t="s">
        <v>94</v>
      </c>
      <c r="J25" s="235">
        <f>K25*70%</f>
        <v>2100000</v>
      </c>
      <c r="K25" s="235">
        <v>3000000</v>
      </c>
      <c r="L25" s="189"/>
      <c r="M25" s="196">
        <f t="shared" si="0"/>
        <v>0</v>
      </c>
      <c r="N25" s="196"/>
    </row>
    <row r="26" spans="1:14" s="18" customFormat="1" ht="31.5">
      <c r="A26" s="253"/>
      <c r="B26" s="70"/>
      <c r="C26" s="32"/>
      <c r="D26" s="32"/>
      <c r="E26" s="32" t="s">
        <v>1204</v>
      </c>
      <c r="F26" s="32"/>
      <c r="G26" s="256" t="s">
        <v>283</v>
      </c>
      <c r="H26" s="38" t="s">
        <v>284</v>
      </c>
      <c r="I26" s="32" t="s">
        <v>94</v>
      </c>
      <c r="J26" s="235">
        <v>3000000</v>
      </c>
      <c r="K26" s="235">
        <v>4000000</v>
      </c>
      <c r="L26" s="189"/>
      <c r="M26" s="196">
        <f t="shared" si="0"/>
        <v>-200000</v>
      </c>
      <c r="N26" s="196"/>
    </row>
    <row r="27" spans="1:14" s="17" customFormat="1" ht="31.5">
      <c r="A27" s="253"/>
      <c r="B27" s="70"/>
      <c r="C27" s="32"/>
      <c r="D27" s="32" t="s">
        <v>1104</v>
      </c>
      <c r="E27" s="32"/>
      <c r="F27" s="32"/>
      <c r="G27" s="252" t="s">
        <v>285</v>
      </c>
      <c r="H27" s="38" t="s">
        <v>286</v>
      </c>
      <c r="I27" s="32"/>
      <c r="J27" s="235"/>
      <c r="K27" s="235"/>
      <c r="L27" s="185"/>
      <c r="M27" s="196">
        <f t="shared" si="0"/>
        <v>0</v>
      </c>
      <c r="N27" s="196"/>
    </row>
    <row r="28" spans="1:14" s="17" customFormat="1" ht="31.5">
      <c r="A28" s="253"/>
      <c r="B28" s="70"/>
      <c r="C28" s="32"/>
      <c r="D28" s="32"/>
      <c r="E28" s="32" t="s">
        <v>1205</v>
      </c>
      <c r="F28" s="32"/>
      <c r="G28" s="256" t="s">
        <v>287</v>
      </c>
      <c r="H28" s="38" t="s">
        <v>1639</v>
      </c>
      <c r="I28" s="32" t="s">
        <v>94</v>
      </c>
      <c r="J28" s="235">
        <f aca="true" t="shared" si="1" ref="J28:J33">K28*70%</f>
        <v>70000</v>
      </c>
      <c r="K28" s="235">
        <v>100000</v>
      </c>
      <c r="L28" s="189"/>
      <c r="M28" s="196">
        <f t="shared" si="0"/>
        <v>0</v>
      </c>
      <c r="N28" s="196"/>
    </row>
    <row r="29" spans="1:14" s="17" customFormat="1" ht="18.75">
      <c r="A29" s="253"/>
      <c r="B29" s="70"/>
      <c r="C29" s="32"/>
      <c r="D29" s="32"/>
      <c r="E29" s="32" t="s">
        <v>1206</v>
      </c>
      <c r="F29" s="32"/>
      <c r="G29" s="256" t="s">
        <v>289</v>
      </c>
      <c r="H29" s="38" t="s">
        <v>290</v>
      </c>
      <c r="I29" s="32" t="s">
        <v>94</v>
      </c>
      <c r="J29" s="235">
        <f t="shared" si="1"/>
        <v>77000</v>
      </c>
      <c r="K29" s="235">
        <v>110000</v>
      </c>
      <c r="L29" s="189"/>
      <c r="M29" s="196">
        <f t="shared" si="0"/>
        <v>0</v>
      </c>
      <c r="N29" s="196"/>
    </row>
    <row r="30" spans="1:14" s="17" customFormat="1" ht="18.75">
      <c r="A30" s="253"/>
      <c r="B30" s="70"/>
      <c r="C30" s="32"/>
      <c r="D30" s="32"/>
      <c r="E30" s="32" t="s">
        <v>1207</v>
      </c>
      <c r="F30" s="32"/>
      <c r="G30" s="256" t="s">
        <v>291</v>
      </c>
      <c r="H30" s="38" t="s">
        <v>292</v>
      </c>
      <c r="I30" s="32" t="s">
        <v>94</v>
      </c>
      <c r="J30" s="235">
        <f t="shared" si="1"/>
        <v>140000</v>
      </c>
      <c r="K30" s="235">
        <v>200000</v>
      </c>
      <c r="L30" s="189"/>
      <c r="M30" s="196">
        <f t="shared" si="0"/>
        <v>0</v>
      </c>
      <c r="N30" s="196"/>
    </row>
    <row r="31" spans="1:14" s="17" customFormat="1" ht="18.75">
      <c r="A31" s="253"/>
      <c r="B31" s="70"/>
      <c r="C31" s="32"/>
      <c r="D31" s="32"/>
      <c r="E31" s="32" t="s">
        <v>1208</v>
      </c>
      <c r="F31" s="32"/>
      <c r="G31" s="256" t="s">
        <v>293</v>
      </c>
      <c r="H31" s="38" t="s">
        <v>294</v>
      </c>
      <c r="I31" s="32" t="s">
        <v>94</v>
      </c>
      <c r="J31" s="235">
        <f t="shared" si="1"/>
        <v>168000</v>
      </c>
      <c r="K31" s="235">
        <v>240000</v>
      </c>
      <c r="L31" s="189"/>
      <c r="M31" s="196">
        <f t="shared" si="0"/>
        <v>0</v>
      </c>
      <c r="N31" s="196"/>
    </row>
    <row r="32" spans="1:14" s="17" customFormat="1" ht="18.75">
      <c r="A32" s="253"/>
      <c r="B32" s="70"/>
      <c r="C32" s="32"/>
      <c r="D32" s="32"/>
      <c r="E32" s="32" t="s">
        <v>1209</v>
      </c>
      <c r="F32" s="32"/>
      <c r="G32" s="256" t="s">
        <v>295</v>
      </c>
      <c r="H32" s="38" t="s">
        <v>296</v>
      </c>
      <c r="I32" s="32" t="s">
        <v>94</v>
      </c>
      <c r="J32" s="235">
        <f t="shared" si="1"/>
        <v>140000</v>
      </c>
      <c r="K32" s="235">
        <v>200000</v>
      </c>
      <c r="L32" s="189"/>
      <c r="M32" s="196">
        <f t="shared" si="0"/>
        <v>0</v>
      </c>
      <c r="N32" s="196"/>
    </row>
    <row r="33" spans="1:14" s="17" customFormat="1" ht="18.75">
      <c r="A33" s="253"/>
      <c r="B33" s="70"/>
      <c r="C33" s="32"/>
      <c r="D33" s="32"/>
      <c r="E33" s="32" t="s">
        <v>1210</v>
      </c>
      <c r="F33" s="32"/>
      <c r="G33" s="256" t="s">
        <v>297</v>
      </c>
      <c r="H33" s="38" t="s">
        <v>826</v>
      </c>
      <c r="I33" s="32" t="s">
        <v>94</v>
      </c>
      <c r="J33" s="235">
        <f t="shared" si="1"/>
        <v>280000</v>
      </c>
      <c r="K33" s="235">
        <v>400000</v>
      </c>
      <c r="L33" s="189"/>
      <c r="M33" s="196">
        <f t="shared" si="0"/>
        <v>0</v>
      </c>
      <c r="N33" s="196"/>
    </row>
    <row r="34" spans="1:14" s="8" customFormat="1" ht="31.5">
      <c r="A34" s="253"/>
      <c r="B34" s="233" t="s">
        <v>1020</v>
      </c>
      <c r="C34" s="32"/>
      <c r="D34" s="32"/>
      <c r="E34" s="32"/>
      <c r="F34" s="32"/>
      <c r="G34" s="252" t="s">
        <v>298</v>
      </c>
      <c r="H34" s="97" t="s">
        <v>299</v>
      </c>
      <c r="I34" s="32"/>
      <c r="J34" s="235"/>
      <c r="K34" s="235"/>
      <c r="L34" s="185"/>
      <c r="M34" s="196">
        <f t="shared" si="0"/>
        <v>0</v>
      </c>
      <c r="N34" s="196"/>
    </row>
    <row r="35" spans="1:18" s="7" customFormat="1" ht="47.25">
      <c r="A35" s="234"/>
      <c r="B35" s="70"/>
      <c r="C35" s="32" t="s">
        <v>1044</v>
      </c>
      <c r="D35" s="32"/>
      <c r="E35" s="32"/>
      <c r="F35" s="32"/>
      <c r="G35" s="252" t="s">
        <v>300</v>
      </c>
      <c r="H35" s="31" t="s">
        <v>1640</v>
      </c>
      <c r="I35" s="32" t="s">
        <v>94</v>
      </c>
      <c r="J35" s="235">
        <f>K35*70%</f>
        <v>161000</v>
      </c>
      <c r="K35" s="235">
        <v>230000</v>
      </c>
      <c r="L35" s="185"/>
      <c r="M35" s="196">
        <f t="shared" si="0"/>
        <v>0</v>
      </c>
      <c r="N35" s="196"/>
      <c r="O35" s="8"/>
      <c r="P35" s="8"/>
      <c r="Q35" s="8"/>
      <c r="R35" s="8"/>
    </row>
    <row r="36" spans="1:14" s="7" customFormat="1" ht="18.75">
      <c r="A36" s="234"/>
      <c r="B36" s="70"/>
      <c r="C36" s="32" t="s">
        <v>1045</v>
      </c>
      <c r="D36" s="32"/>
      <c r="E36" s="32"/>
      <c r="F36" s="32"/>
      <c r="G36" s="252" t="s">
        <v>302</v>
      </c>
      <c r="H36" s="31" t="s">
        <v>303</v>
      </c>
      <c r="I36" s="32"/>
      <c r="J36" s="235"/>
      <c r="K36" s="235"/>
      <c r="L36" s="185"/>
      <c r="M36" s="196">
        <f t="shared" si="0"/>
        <v>0</v>
      </c>
      <c r="N36" s="196"/>
    </row>
    <row r="37" spans="1:14" s="17" customFormat="1" ht="39" customHeight="1">
      <c r="A37" s="253"/>
      <c r="B37" s="70"/>
      <c r="C37" s="32"/>
      <c r="D37" s="32" t="s">
        <v>1105</v>
      </c>
      <c r="E37" s="32"/>
      <c r="F37" s="32"/>
      <c r="G37" s="256" t="s">
        <v>304</v>
      </c>
      <c r="H37" s="38" t="s">
        <v>1641</v>
      </c>
      <c r="I37" s="32" t="s">
        <v>94</v>
      </c>
      <c r="J37" s="235">
        <f>K37*70%</f>
        <v>105000</v>
      </c>
      <c r="K37" s="235">
        <v>150000</v>
      </c>
      <c r="L37" s="189"/>
      <c r="M37" s="196">
        <f t="shared" si="0"/>
        <v>0</v>
      </c>
      <c r="N37" s="196"/>
    </row>
    <row r="38" spans="1:14" s="17" customFormat="1" ht="36.75" customHeight="1">
      <c r="A38" s="253"/>
      <c r="B38" s="70"/>
      <c r="C38" s="32"/>
      <c r="D38" s="32" t="s">
        <v>1106</v>
      </c>
      <c r="E38" s="32"/>
      <c r="F38" s="32"/>
      <c r="G38" s="256" t="s">
        <v>305</v>
      </c>
      <c r="H38" s="38" t="s">
        <v>1642</v>
      </c>
      <c r="I38" s="32" t="s">
        <v>94</v>
      </c>
      <c r="J38" s="235">
        <f>K38*70%</f>
        <v>62999.99999999999</v>
      </c>
      <c r="K38" s="235">
        <v>90000</v>
      </c>
      <c r="L38" s="189"/>
      <c r="M38" s="196">
        <f t="shared" si="0"/>
        <v>0</v>
      </c>
      <c r="N38" s="196"/>
    </row>
    <row r="39" spans="1:14" s="7" customFormat="1" ht="39" customHeight="1">
      <c r="A39" s="253"/>
      <c r="B39" s="70"/>
      <c r="C39" s="32"/>
      <c r="D39" s="32" t="s">
        <v>1107</v>
      </c>
      <c r="E39" s="32"/>
      <c r="F39" s="32"/>
      <c r="G39" s="252" t="s">
        <v>306</v>
      </c>
      <c r="H39" s="38" t="s">
        <v>307</v>
      </c>
      <c r="I39" s="32"/>
      <c r="J39" s="235"/>
      <c r="K39" s="235"/>
      <c r="L39" s="185"/>
      <c r="M39" s="196">
        <f t="shared" si="0"/>
        <v>0</v>
      </c>
      <c r="N39" s="196"/>
    </row>
    <row r="40" spans="1:14" s="17" customFormat="1" ht="31.5">
      <c r="A40" s="234"/>
      <c r="B40" s="70"/>
      <c r="C40" s="32"/>
      <c r="D40" s="32"/>
      <c r="E40" s="32" t="s">
        <v>1211</v>
      </c>
      <c r="F40" s="32"/>
      <c r="G40" s="256" t="s">
        <v>308</v>
      </c>
      <c r="H40" s="38" t="s">
        <v>1643</v>
      </c>
      <c r="I40" s="32" t="s">
        <v>94</v>
      </c>
      <c r="J40" s="235">
        <v>100000</v>
      </c>
      <c r="K40" s="235">
        <v>120000</v>
      </c>
      <c r="L40" s="189"/>
      <c r="M40" s="196">
        <f t="shared" si="0"/>
        <v>-16000</v>
      </c>
      <c r="N40" s="196"/>
    </row>
    <row r="41" spans="1:14" s="17" customFormat="1" ht="31.5">
      <c r="A41" s="253"/>
      <c r="B41" s="70"/>
      <c r="C41" s="32"/>
      <c r="D41" s="258"/>
      <c r="E41" s="32" t="s">
        <v>1212</v>
      </c>
      <c r="F41" s="32"/>
      <c r="G41" s="256" t="s">
        <v>309</v>
      </c>
      <c r="H41" s="38" t="s">
        <v>1644</v>
      </c>
      <c r="I41" s="32" t="s">
        <v>94</v>
      </c>
      <c r="J41" s="235">
        <v>45000</v>
      </c>
      <c r="K41" s="235">
        <v>60000</v>
      </c>
      <c r="L41" s="189"/>
      <c r="M41" s="196">
        <f t="shared" si="0"/>
        <v>-3000</v>
      </c>
      <c r="N41" s="196"/>
    </row>
    <row r="42" spans="1:14" s="17" customFormat="1" ht="31.5">
      <c r="A42" s="253"/>
      <c r="B42" s="70"/>
      <c r="C42" s="32"/>
      <c r="D42" s="258"/>
      <c r="E42" s="32" t="s">
        <v>1213</v>
      </c>
      <c r="F42" s="32"/>
      <c r="G42" s="256" t="s">
        <v>310</v>
      </c>
      <c r="H42" s="38" t="s">
        <v>1645</v>
      </c>
      <c r="I42" s="32" t="s">
        <v>94</v>
      </c>
      <c r="J42" s="235">
        <v>45000</v>
      </c>
      <c r="K42" s="235">
        <v>60000</v>
      </c>
      <c r="L42" s="189"/>
      <c r="M42" s="196">
        <f t="shared" si="0"/>
        <v>-3000</v>
      </c>
      <c r="N42" s="196"/>
    </row>
    <row r="43" spans="1:14" s="198" customFormat="1" ht="31.5">
      <c r="A43" s="253"/>
      <c r="B43" s="254"/>
      <c r="C43" s="255"/>
      <c r="D43" s="255"/>
      <c r="E43" s="255" t="s">
        <v>1214</v>
      </c>
      <c r="F43" s="255"/>
      <c r="G43" s="259" t="s">
        <v>311</v>
      </c>
      <c r="H43" s="260" t="s">
        <v>1646</v>
      </c>
      <c r="I43" s="255" t="s">
        <v>25</v>
      </c>
      <c r="J43" s="235">
        <f>K43*70%</f>
        <v>105000</v>
      </c>
      <c r="K43" s="261">
        <v>150000</v>
      </c>
      <c r="L43" s="197"/>
      <c r="M43" s="196">
        <f t="shared" si="0"/>
        <v>0</v>
      </c>
      <c r="N43" s="196"/>
    </row>
    <row r="44" spans="1:14" s="198" customFormat="1" ht="18.75">
      <c r="A44" s="253"/>
      <c r="B44" s="254" t="s">
        <v>1021</v>
      </c>
      <c r="C44" s="255"/>
      <c r="D44" s="255"/>
      <c r="E44" s="255"/>
      <c r="F44" s="255"/>
      <c r="G44" s="259" t="s">
        <v>313</v>
      </c>
      <c r="H44" s="262" t="s">
        <v>312</v>
      </c>
      <c r="I44" s="255"/>
      <c r="J44" s="235"/>
      <c r="K44" s="261"/>
      <c r="L44" s="200"/>
      <c r="M44" s="196">
        <f t="shared" si="0"/>
        <v>0</v>
      </c>
      <c r="N44" s="196"/>
    </row>
    <row r="45" spans="1:18" s="7" customFormat="1" ht="63">
      <c r="A45" s="234"/>
      <c r="B45" s="70"/>
      <c r="C45" s="32" t="s">
        <v>1046</v>
      </c>
      <c r="D45" s="32"/>
      <c r="E45" s="32"/>
      <c r="F45" s="32"/>
      <c r="G45" s="259" t="s">
        <v>314</v>
      </c>
      <c r="H45" s="31" t="s">
        <v>0</v>
      </c>
      <c r="I45" s="32" t="s">
        <v>94</v>
      </c>
      <c r="J45" s="235">
        <f>K45*70%</f>
        <v>700000</v>
      </c>
      <c r="K45" s="235">
        <v>1000000</v>
      </c>
      <c r="L45" s="185"/>
      <c r="M45" s="196">
        <f t="shared" si="0"/>
        <v>0</v>
      </c>
      <c r="N45" s="196"/>
      <c r="O45" s="198"/>
      <c r="P45" s="198"/>
      <c r="Q45" s="198"/>
      <c r="R45" s="198"/>
    </row>
    <row r="46" spans="1:18" s="17" customFormat="1" ht="31.5">
      <c r="A46" s="234"/>
      <c r="B46" s="70"/>
      <c r="C46" s="32" t="s">
        <v>1047</v>
      </c>
      <c r="D46" s="32"/>
      <c r="E46" s="32"/>
      <c r="F46" s="32"/>
      <c r="G46" s="263" t="s">
        <v>316</v>
      </c>
      <c r="H46" s="31" t="s">
        <v>315</v>
      </c>
      <c r="I46" s="32"/>
      <c r="J46" s="235"/>
      <c r="K46" s="235"/>
      <c r="L46" s="185"/>
      <c r="M46" s="196">
        <f t="shared" si="0"/>
        <v>0</v>
      </c>
      <c r="N46" s="196"/>
      <c r="O46" s="199"/>
      <c r="P46" s="199"/>
      <c r="Q46" s="199"/>
      <c r="R46" s="199"/>
    </row>
    <row r="47" spans="1:14" s="199" customFormat="1" ht="18.75">
      <c r="A47" s="253"/>
      <c r="B47" s="254"/>
      <c r="C47" s="255"/>
      <c r="D47" s="255" t="s">
        <v>1108</v>
      </c>
      <c r="E47" s="255"/>
      <c r="F47" s="255"/>
      <c r="G47" s="263" t="s">
        <v>318</v>
      </c>
      <c r="H47" s="260" t="s">
        <v>317</v>
      </c>
      <c r="I47" s="255" t="s">
        <v>94</v>
      </c>
      <c r="J47" s="235">
        <v>15000000</v>
      </c>
      <c r="K47" s="261">
        <v>18000000</v>
      </c>
      <c r="L47" s="197"/>
      <c r="M47" s="196">
        <f t="shared" si="0"/>
        <v>-2400000</v>
      </c>
      <c r="N47" s="196"/>
    </row>
    <row r="48" spans="1:14" s="199" customFormat="1" ht="18.75">
      <c r="A48" s="253"/>
      <c r="B48" s="254"/>
      <c r="C48" s="255"/>
      <c r="D48" s="255" t="s">
        <v>1109</v>
      </c>
      <c r="E48" s="255"/>
      <c r="F48" s="255"/>
      <c r="G48" s="263" t="s">
        <v>320</v>
      </c>
      <c r="H48" s="260" t="s">
        <v>319</v>
      </c>
      <c r="I48" s="255" t="s">
        <v>94</v>
      </c>
      <c r="J48" s="235">
        <f>K48*70%</f>
        <v>10500000</v>
      </c>
      <c r="K48" s="261">
        <v>15000000</v>
      </c>
      <c r="L48" s="197"/>
      <c r="M48" s="196">
        <f t="shared" si="0"/>
        <v>0</v>
      </c>
      <c r="N48" s="196"/>
    </row>
    <row r="49" spans="1:14" s="198" customFormat="1" ht="18.75">
      <c r="A49" s="253"/>
      <c r="B49" s="254"/>
      <c r="C49" s="255"/>
      <c r="D49" s="255" t="s">
        <v>1110</v>
      </c>
      <c r="E49" s="255"/>
      <c r="F49" s="255"/>
      <c r="G49" s="259" t="s">
        <v>322</v>
      </c>
      <c r="H49" s="260" t="s">
        <v>321</v>
      </c>
      <c r="I49" s="255" t="s">
        <v>94</v>
      </c>
      <c r="J49" s="235">
        <f>K49*70%</f>
        <v>7000000</v>
      </c>
      <c r="K49" s="261">
        <v>10000000</v>
      </c>
      <c r="L49" s="197"/>
      <c r="M49" s="196">
        <f t="shared" si="0"/>
        <v>0</v>
      </c>
      <c r="N49" s="196"/>
    </row>
    <row r="50" spans="1:18" s="7" customFormat="1" ht="31.5">
      <c r="A50" s="234"/>
      <c r="B50" s="70"/>
      <c r="C50" s="32" t="s">
        <v>1048</v>
      </c>
      <c r="D50" s="32"/>
      <c r="E50" s="32"/>
      <c r="F50" s="32"/>
      <c r="G50" s="259" t="s">
        <v>324</v>
      </c>
      <c r="H50" s="31" t="s">
        <v>323</v>
      </c>
      <c r="I50" s="32" t="s">
        <v>94</v>
      </c>
      <c r="J50" s="235">
        <f>K50*70%</f>
        <v>280000</v>
      </c>
      <c r="K50" s="235">
        <v>400000</v>
      </c>
      <c r="L50" s="185"/>
      <c r="M50" s="196">
        <f t="shared" si="0"/>
        <v>0</v>
      </c>
      <c r="N50" s="196"/>
      <c r="O50" s="198"/>
      <c r="P50" s="198"/>
      <c r="Q50" s="198"/>
      <c r="R50" s="198"/>
    </row>
    <row r="51" spans="1:14" s="8" customFormat="1" ht="18.75">
      <c r="A51" s="253"/>
      <c r="B51" s="70" t="s">
        <v>1022</v>
      </c>
      <c r="C51" s="32"/>
      <c r="D51" s="255"/>
      <c r="E51" s="255"/>
      <c r="F51" s="255"/>
      <c r="G51" s="259" t="s">
        <v>326</v>
      </c>
      <c r="H51" s="262" t="s">
        <v>325</v>
      </c>
      <c r="I51" s="255"/>
      <c r="J51" s="235"/>
      <c r="K51" s="261"/>
      <c r="L51" s="200"/>
      <c r="M51" s="196">
        <f t="shared" si="0"/>
        <v>0</v>
      </c>
      <c r="N51" s="196"/>
    </row>
    <row r="52" spans="1:18" s="7" customFormat="1" ht="31.5">
      <c r="A52" s="234"/>
      <c r="B52" s="70"/>
      <c r="C52" s="32" t="s">
        <v>1049</v>
      </c>
      <c r="D52" s="32"/>
      <c r="E52" s="32"/>
      <c r="F52" s="32"/>
      <c r="G52" s="252" t="s">
        <v>328</v>
      </c>
      <c r="H52" s="31" t="s">
        <v>327</v>
      </c>
      <c r="I52" s="32" t="s">
        <v>94</v>
      </c>
      <c r="J52" s="235">
        <f>K52*70%</f>
        <v>56000</v>
      </c>
      <c r="K52" s="235">
        <v>80000</v>
      </c>
      <c r="L52" s="185"/>
      <c r="M52" s="196">
        <f t="shared" si="0"/>
        <v>0</v>
      </c>
      <c r="N52" s="196"/>
      <c r="O52" s="8"/>
      <c r="P52" s="8"/>
      <c r="Q52" s="8"/>
      <c r="R52" s="8"/>
    </row>
    <row r="53" spans="1:18" s="17" customFormat="1" ht="18.75">
      <c r="A53" s="234"/>
      <c r="B53" s="70"/>
      <c r="C53" s="32" t="s">
        <v>1050</v>
      </c>
      <c r="D53" s="32"/>
      <c r="E53" s="32"/>
      <c r="F53" s="32"/>
      <c r="G53" s="256" t="s">
        <v>330</v>
      </c>
      <c r="H53" s="31" t="s">
        <v>329</v>
      </c>
      <c r="I53" s="32"/>
      <c r="J53" s="235"/>
      <c r="K53" s="235"/>
      <c r="L53" s="188"/>
      <c r="M53" s="196">
        <f t="shared" si="0"/>
        <v>0</v>
      </c>
      <c r="N53" s="196"/>
      <c r="O53" s="18"/>
      <c r="P53" s="18"/>
      <c r="Q53" s="18"/>
      <c r="R53" s="18"/>
    </row>
    <row r="54" spans="1:14" s="18" customFormat="1" ht="18.75">
      <c r="A54" s="253"/>
      <c r="B54" s="70"/>
      <c r="C54" s="32"/>
      <c r="D54" s="32" t="s">
        <v>1111</v>
      </c>
      <c r="E54" s="32"/>
      <c r="F54" s="32"/>
      <c r="G54" s="256" t="s">
        <v>332</v>
      </c>
      <c r="H54" s="38" t="s">
        <v>331</v>
      </c>
      <c r="I54" s="32" t="s">
        <v>94</v>
      </c>
      <c r="J54" s="235">
        <f>K54*70%</f>
        <v>70000</v>
      </c>
      <c r="K54" s="235">
        <v>100000</v>
      </c>
      <c r="L54" s="189"/>
      <c r="M54" s="196">
        <f t="shared" si="0"/>
        <v>0</v>
      </c>
      <c r="N54" s="196"/>
    </row>
    <row r="55" spans="1:14" s="8" customFormat="1" ht="18.75">
      <c r="A55" s="253"/>
      <c r="B55" s="70"/>
      <c r="C55" s="32"/>
      <c r="D55" s="32" t="s">
        <v>1112</v>
      </c>
      <c r="E55" s="32"/>
      <c r="F55" s="32"/>
      <c r="G55" s="252" t="s">
        <v>334</v>
      </c>
      <c r="H55" s="38" t="s">
        <v>333</v>
      </c>
      <c r="I55" s="32" t="s">
        <v>94</v>
      </c>
      <c r="J55" s="235">
        <f>K55*70%</f>
        <v>244999.99999999997</v>
      </c>
      <c r="K55" s="235">
        <v>350000</v>
      </c>
      <c r="L55" s="189"/>
      <c r="M55" s="196">
        <f t="shared" si="0"/>
        <v>0</v>
      </c>
      <c r="N55" s="196"/>
    </row>
    <row r="56" spans="1:18" s="6" customFormat="1" ht="47.25">
      <c r="A56" s="234"/>
      <c r="B56" s="70"/>
      <c r="C56" s="32" t="s">
        <v>1051</v>
      </c>
      <c r="D56" s="32"/>
      <c r="E56" s="32"/>
      <c r="F56" s="32"/>
      <c r="G56" s="252" t="s">
        <v>336</v>
      </c>
      <c r="H56" s="31" t="s">
        <v>1</v>
      </c>
      <c r="I56" s="32" t="s">
        <v>94</v>
      </c>
      <c r="J56" s="235">
        <f>K56*70%</f>
        <v>105000</v>
      </c>
      <c r="K56" s="235">
        <v>150000</v>
      </c>
      <c r="L56" s="185"/>
      <c r="M56" s="196">
        <f t="shared" si="0"/>
        <v>0</v>
      </c>
      <c r="N56" s="196"/>
      <c r="O56" s="5"/>
      <c r="P56" s="5"/>
      <c r="Q56" s="5"/>
      <c r="R56" s="5"/>
    </row>
    <row r="57" spans="1:14" s="8" customFormat="1" ht="33.75" customHeight="1">
      <c r="A57" s="253"/>
      <c r="B57" s="70" t="s">
        <v>1023</v>
      </c>
      <c r="C57" s="32"/>
      <c r="D57" s="32"/>
      <c r="E57" s="32"/>
      <c r="F57" s="32"/>
      <c r="G57" s="252" t="s">
        <v>338</v>
      </c>
      <c r="H57" s="97" t="s">
        <v>337</v>
      </c>
      <c r="I57" s="32" t="s">
        <v>94</v>
      </c>
      <c r="J57" s="235">
        <f>K57*70%</f>
        <v>244999.99999999997</v>
      </c>
      <c r="K57" s="235">
        <v>350000</v>
      </c>
      <c r="L57" s="185"/>
      <c r="M57" s="196">
        <f t="shared" si="0"/>
        <v>0</v>
      </c>
      <c r="N57" s="196"/>
    </row>
    <row r="58" spans="1:14" s="8" customFormat="1" ht="31.5">
      <c r="A58" s="253"/>
      <c r="B58" s="70" t="s">
        <v>1024</v>
      </c>
      <c r="C58" s="32"/>
      <c r="D58" s="32"/>
      <c r="E58" s="32"/>
      <c r="F58" s="32"/>
      <c r="G58" s="252" t="s">
        <v>340</v>
      </c>
      <c r="H58" s="97" t="s">
        <v>339</v>
      </c>
      <c r="I58" s="32" t="s">
        <v>94</v>
      </c>
      <c r="J58" s="235">
        <f>K58*70%</f>
        <v>118999.99999999999</v>
      </c>
      <c r="K58" s="235">
        <v>170000</v>
      </c>
      <c r="L58" s="185"/>
      <c r="M58" s="196">
        <f t="shared" si="0"/>
        <v>0</v>
      </c>
      <c r="N58" s="196"/>
    </row>
    <row r="59" spans="1:14" s="18" customFormat="1" ht="18.75">
      <c r="A59" s="253"/>
      <c r="B59" s="70" t="s">
        <v>1025</v>
      </c>
      <c r="C59" s="32"/>
      <c r="D59" s="32"/>
      <c r="E59" s="32"/>
      <c r="F59" s="32"/>
      <c r="G59" s="256" t="s">
        <v>342</v>
      </c>
      <c r="H59" s="97" t="s">
        <v>341</v>
      </c>
      <c r="I59" s="32"/>
      <c r="J59" s="235"/>
      <c r="K59" s="235"/>
      <c r="L59" s="185"/>
      <c r="M59" s="196">
        <f t="shared" si="0"/>
        <v>0</v>
      </c>
      <c r="N59" s="196"/>
    </row>
    <row r="60" spans="1:18" s="17" customFormat="1" ht="18.75">
      <c r="A60" s="234"/>
      <c r="B60" s="70"/>
      <c r="C60" s="32" t="s">
        <v>1052</v>
      </c>
      <c r="D60" s="32"/>
      <c r="E60" s="32"/>
      <c r="F60" s="32"/>
      <c r="G60" s="256" t="s">
        <v>344</v>
      </c>
      <c r="H60" s="31" t="s">
        <v>348</v>
      </c>
      <c r="I60" s="32" t="s">
        <v>94</v>
      </c>
      <c r="J60" s="235">
        <v>6000000</v>
      </c>
      <c r="K60" s="235">
        <v>8000000</v>
      </c>
      <c r="L60" s="189"/>
      <c r="M60" s="196">
        <f t="shared" si="0"/>
        <v>-400000</v>
      </c>
      <c r="N60" s="196"/>
      <c r="O60" s="18"/>
      <c r="P60" s="18"/>
      <c r="Q60" s="18"/>
      <c r="R60" s="18"/>
    </row>
    <row r="61" spans="1:18" s="17" customFormat="1" ht="18.75">
      <c r="A61" s="234"/>
      <c r="B61" s="70"/>
      <c r="C61" s="32" t="s">
        <v>1053</v>
      </c>
      <c r="D61" s="32"/>
      <c r="E61" s="32"/>
      <c r="F61" s="32"/>
      <c r="G61" s="256" t="s">
        <v>345</v>
      </c>
      <c r="H61" s="31" t="s">
        <v>346</v>
      </c>
      <c r="I61" s="32" t="s">
        <v>94</v>
      </c>
      <c r="J61" s="235">
        <f>K61*70%</f>
        <v>4200000</v>
      </c>
      <c r="K61" s="235">
        <v>6000000</v>
      </c>
      <c r="L61" s="189"/>
      <c r="M61" s="196">
        <f t="shared" si="0"/>
        <v>0</v>
      </c>
      <c r="N61" s="196"/>
      <c r="O61" s="18"/>
      <c r="P61" s="18"/>
      <c r="Q61" s="18"/>
      <c r="R61" s="18"/>
    </row>
    <row r="62" spans="1:18" s="17" customFormat="1" ht="18.75">
      <c r="A62" s="234"/>
      <c r="B62" s="70"/>
      <c r="C62" s="32" t="s">
        <v>1054</v>
      </c>
      <c r="D62" s="32"/>
      <c r="E62" s="32"/>
      <c r="F62" s="32"/>
      <c r="G62" s="256" t="s">
        <v>347</v>
      </c>
      <c r="H62" s="31" t="s">
        <v>343</v>
      </c>
      <c r="I62" s="32" t="s">
        <v>94</v>
      </c>
      <c r="J62" s="235">
        <f>K62*70%</f>
        <v>1750000</v>
      </c>
      <c r="K62" s="235">
        <v>2500000</v>
      </c>
      <c r="L62" s="189"/>
      <c r="M62" s="196">
        <f t="shared" si="0"/>
        <v>0</v>
      </c>
      <c r="N62" s="196"/>
      <c r="O62" s="18"/>
      <c r="P62" s="18"/>
      <c r="Q62" s="18"/>
      <c r="R62" s="18"/>
    </row>
    <row r="63" spans="1:18" s="17" customFormat="1" ht="18.75">
      <c r="A63" s="234"/>
      <c r="B63" s="70"/>
      <c r="C63" s="32" t="s">
        <v>1055</v>
      </c>
      <c r="D63" s="32"/>
      <c r="E63" s="32"/>
      <c r="F63" s="32"/>
      <c r="G63" s="256" t="s">
        <v>349</v>
      </c>
      <c r="H63" s="31" t="s">
        <v>827</v>
      </c>
      <c r="I63" s="32" t="s">
        <v>94</v>
      </c>
      <c r="J63" s="235">
        <f>K63*70%</f>
        <v>2800000</v>
      </c>
      <c r="K63" s="235">
        <v>4000000</v>
      </c>
      <c r="L63" s="189"/>
      <c r="M63" s="196">
        <f t="shared" si="0"/>
        <v>0</v>
      </c>
      <c r="N63" s="196"/>
      <c r="O63" s="18"/>
      <c r="P63" s="18"/>
      <c r="Q63" s="18"/>
      <c r="R63" s="18"/>
    </row>
    <row r="64" spans="1:18" s="6" customFormat="1" ht="15.75">
      <c r="A64" s="234"/>
      <c r="B64" s="70"/>
      <c r="C64" s="32" t="s">
        <v>1056</v>
      </c>
      <c r="D64" s="32"/>
      <c r="E64" s="32"/>
      <c r="F64" s="32"/>
      <c r="G64" s="252" t="s">
        <v>351</v>
      </c>
      <c r="H64" s="31" t="s">
        <v>350</v>
      </c>
      <c r="I64" s="32" t="s">
        <v>94</v>
      </c>
      <c r="J64" s="235">
        <f>K64*70%</f>
        <v>3500000</v>
      </c>
      <c r="K64" s="235">
        <v>5000000</v>
      </c>
      <c r="L64" s="189"/>
      <c r="M64" s="196">
        <f t="shared" si="0"/>
        <v>0</v>
      </c>
      <c r="N64" s="196"/>
      <c r="O64" s="5"/>
      <c r="P64" s="5"/>
      <c r="Q64" s="5"/>
      <c r="R64" s="5"/>
    </row>
    <row r="65" spans="1:18" s="6" customFormat="1" ht="47.25">
      <c r="A65" s="234"/>
      <c r="B65" s="70"/>
      <c r="C65" s="32" t="s">
        <v>1634</v>
      </c>
      <c r="D65" s="32"/>
      <c r="E65" s="32"/>
      <c r="F65" s="32"/>
      <c r="G65" s="264"/>
      <c r="H65" s="31" t="s">
        <v>1635</v>
      </c>
      <c r="I65" s="32" t="s">
        <v>94</v>
      </c>
      <c r="J65" s="235">
        <v>800000</v>
      </c>
      <c r="K65" s="235">
        <v>1000000</v>
      </c>
      <c r="L65" s="189"/>
      <c r="M65" s="196">
        <f t="shared" si="0"/>
        <v>-100000</v>
      </c>
      <c r="N65" s="196"/>
      <c r="O65" s="5"/>
      <c r="P65" s="5"/>
      <c r="Q65" s="5"/>
      <c r="R65" s="5"/>
    </row>
    <row r="66" spans="1:14" s="5" customFormat="1" ht="15.75">
      <c r="A66" s="253"/>
      <c r="B66" s="70" t="s">
        <v>1026</v>
      </c>
      <c r="C66" s="32"/>
      <c r="D66" s="32"/>
      <c r="E66" s="32"/>
      <c r="F66" s="32"/>
      <c r="G66" s="252" t="s">
        <v>353</v>
      </c>
      <c r="H66" s="97" t="s">
        <v>352</v>
      </c>
      <c r="I66" s="32"/>
      <c r="J66" s="235"/>
      <c r="K66" s="235"/>
      <c r="L66" s="185"/>
      <c r="M66" s="196">
        <f t="shared" si="0"/>
        <v>0</v>
      </c>
      <c r="N66" s="196"/>
    </row>
    <row r="67" spans="1:18" s="6" customFormat="1" ht="31.5">
      <c r="A67" s="234"/>
      <c r="B67" s="70"/>
      <c r="C67" s="32" t="s">
        <v>1057</v>
      </c>
      <c r="D67" s="32"/>
      <c r="E67" s="32"/>
      <c r="F67" s="32"/>
      <c r="G67" s="252" t="s">
        <v>355</v>
      </c>
      <c r="H67" s="31" t="s">
        <v>354</v>
      </c>
      <c r="I67" s="32" t="s">
        <v>25</v>
      </c>
      <c r="J67" s="235">
        <f>K67*70%</f>
        <v>266000</v>
      </c>
      <c r="K67" s="235">
        <v>380000</v>
      </c>
      <c r="L67" s="185"/>
      <c r="M67" s="196">
        <f t="shared" si="0"/>
        <v>0</v>
      </c>
      <c r="N67" s="196"/>
      <c r="O67" s="5"/>
      <c r="P67" s="5"/>
      <c r="Q67" s="5"/>
      <c r="R67" s="5"/>
    </row>
    <row r="68" spans="1:18" s="6" customFormat="1" ht="15.75">
      <c r="A68" s="234"/>
      <c r="B68" s="70"/>
      <c r="C68" s="32" t="s">
        <v>1058</v>
      </c>
      <c r="D68" s="32"/>
      <c r="E68" s="32"/>
      <c r="F68" s="32"/>
      <c r="G68" s="252" t="s">
        <v>357</v>
      </c>
      <c r="H68" s="31" t="s">
        <v>356</v>
      </c>
      <c r="I68" s="32" t="s">
        <v>25</v>
      </c>
      <c r="J68" s="235">
        <f>K68*70%</f>
        <v>125999.99999999999</v>
      </c>
      <c r="K68" s="235">
        <v>180000</v>
      </c>
      <c r="L68" s="185"/>
      <c r="M68" s="196">
        <f t="shared" si="0"/>
        <v>0</v>
      </c>
      <c r="N68" s="196"/>
      <c r="O68" s="5"/>
      <c r="P68" s="5"/>
      <c r="Q68" s="5"/>
      <c r="R68" s="5"/>
    </row>
    <row r="69" spans="1:14" s="73" customFormat="1" ht="15.75">
      <c r="A69" s="253"/>
      <c r="B69" s="254" t="s">
        <v>1027</v>
      </c>
      <c r="C69" s="255"/>
      <c r="D69" s="255"/>
      <c r="E69" s="255"/>
      <c r="F69" s="255"/>
      <c r="G69" s="259" t="s">
        <v>359</v>
      </c>
      <c r="H69" s="262" t="s">
        <v>358</v>
      </c>
      <c r="I69" s="255"/>
      <c r="J69" s="235"/>
      <c r="K69" s="261"/>
      <c r="L69" s="200"/>
      <c r="M69" s="196">
        <f t="shared" si="0"/>
        <v>0</v>
      </c>
      <c r="N69" s="196"/>
    </row>
    <row r="70" spans="1:18" s="6" customFormat="1" ht="15.75">
      <c r="A70" s="234"/>
      <c r="B70" s="70"/>
      <c r="C70" s="32" t="s">
        <v>1059</v>
      </c>
      <c r="D70" s="32"/>
      <c r="E70" s="32"/>
      <c r="F70" s="32"/>
      <c r="G70" s="259" t="s">
        <v>361</v>
      </c>
      <c r="H70" s="31" t="s">
        <v>360</v>
      </c>
      <c r="I70" s="32"/>
      <c r="J70" s="235"/>
      <c r="K70" s="235"/>
      <c r="L70" s="185"/>
      <c r="M70" s="196">
        <f t="shared" si="0"/>
        <v>0</v>
      </c>
      <c r="N70" s="196"/>
      <c r="O70" s="73"/>
      <c r="P70" s="73"/>
      <c r="Q70" s="73"/>
      <c r="R70" s="73"/>
    </row>
    <row r="71" spans="1:14" s="73" customFormat="1" ht="31.5">
      <c r="A71" s="253"/>
      <c r="B71" s="254"/>
      <c r="C71" s="255"/>
      <c r="D71" s="255" t="s">
        <v>1113</v>
      </c>
      <c r="E71" s="255"/>
      <c r="F71" s="255"/>
      <c r="G71" s="259" t="s">
        <v>374</v>
      </c>
      <c r="H71" s="265" t="s">
        <v>2</v>
      </c>
      <c r="I71" s="261" t="s">
        <v>94</v>
      </c>
      <c r="J71" s="235">
        <f>K71*70%</f>
        <v>84000</v>
      </c>
      <c r="K71" s="261">
        <v>120000</v>
      </c>
      <c r="L71" s="197"/>
      <c r="M71" s="196">
        <f t="shared" si="0"/>
        <v>0</v>
      </c>
      <c r="N71" s="196"/>
    </row>
    <row r="72" spans="1:14" s="73" customFormat="1" ht="62.25" customHeight="1">
      <c r="A72" s="253"/>
      <c r="B72" s="254"/>
      <c r="C72" s="255"/>
      <c r="D72" s="255" t="s">
        <v>1114</v>
      </c>
      <c r="E72" s="255"/>
      <c r="F72" s="255"/>
      <c r="G72" s="259" t="s">
        <v>363</v>
      </c>
      <c r="H72" s="260" t="s">
        <v>3</v>
      </c>
      <c r="I72" s="255" t="s">
        <v>94</v>
      </c>
      <c r="J72" s="235">
        <f>K72*70%</f>
        <v>315000</v>
      </c>
      <c r="K72" s="261">
        <v>450000</v>
      </c>
      <c r="L72" s="200"/>
      <c r="M72" s="196">
        <f t="shared" si="0"/>
        <v>0</v>
      </c>
      <c r="N72" s="196"/>
    </row>
    <row r="73" spans="1:14" s="83" customFormat="1" ht="31.5">
      <c r="A73" s="253"/>
      <c r="B73" s="254"/>
      <c r="C73" s="255"/>
      <c r="D73" s="255" t="s">
        <v>1115</v>
      </c>
      <c r="E73" s="255"/>
      <c r="F73" s="255"/>
      <c r="G73" s="263" t="s">
        <v>365</v>
      </c>
      <c r="H73" s="260" t="s">
        <v>364</v>
      </c>
      <c r="I73" s="255"/>
      <c r="J73" s="235"/>
      <c r="K73" s="261"/>
      <c r="L73" s="200"/>
      <c r="M73" s="196">
        <f t="shared" si="0"/>
        <v>0</v>
      </c>
      <c r="N73" s="196"/>
    </row>
    <row r="74" spans="1:14" s="83" customFormat="1" ht="47.25">
      <c r="A74" s="253"/>
      <c r="B74" s="254"/>
      <c r="C74" s="255"/>
      <c r="D74" s="255"/>
      <c r="E74" s="255" t="s">
        <v>1215</v>
      </c>
      <c r="F74" s="255"/>
      <c r="G74" s="263" t="s">
        <v>367</v>
      </c>
      <c r="H74" s="260" t="s">
        <v>372</v>
      </c>
      <c r="I74" s="255" t="s">
        <v>94</v>
      </c>
      <c r="J74" s="235">
        <f>K74*70%</f>
        <v>2800000</v>
      </c>
      <c r="K74" s="261">
        <v>4000000</v>
      </c>
      <c r="L74" s="197"/>
      <c r="M74" s="196">
        <f t="shared" si="0"/>
        <v>0</v>
      </c>
      <c r="N74" s="196"/>
    </row>
    <row r="75" spans="1:14" s="83" customFormat="1" ht="47.25">
      <c r="A75" s="253"/>
      <c r="B75" s="254"/>
      <c r="C75" s="255"/>
      <c r="D75" s="255"/>
      <c r="E75" s="255" t="s">
        <v>1216</v>
      </c>
      <c r="F75" s="255"/>
      <c r="G75" s="263" t="s">
        <v>369</v>
      </c>
      <c r="H75" s="260" t="s">
        <v>370</v>
      </c>
      <c r="I75" s="255" t="s">
        <v>94</v>
      </c>
      <c r="J75" s="235">
        <f>K75*70%</f>
        <v>5600000</v>
      </c>
      <c r="K75" s="261">
        <v>8000000</v>
      </c>
      <c r="L75" s="197"/>
      <c r="M75" s="196">
        <f aca="true" t="shared" si="2" ref="M75:M138">K75*0.7-J75</f>
        <v>0</v>
      </c>
      <c r="N75" s="196"/>
    </row>
    <row r="76" spans="1:14" s="83" customFormat="1" ht="47.25">
      <c r="A76" s="253"/>
      <c r="B76" s="254"/>
      <c r="C76" s="255"/>
      <c r="D76" s="255"/>
      <c r="E76" s="255" t="s">
        <v>1217</v>
      </c>
      <c r="F76" s="255"/>
      <c r="G76" s="263" t="s">
        <v>371</v>
      </c>
      <c r="H76" s="260" t="s">
        <v>368</v>
      </c>
      <c r="I76" s="255" t="s">
        <v>94</v>
      </c>
      <c r="J76" s="235">
        <v>8000000</v>
      </c>
      <c r="K76" s="261">
        <v>10000000</v>
      </c>
      <c r="L76" s="197"/>
      <c r="M76" s="196">
        <f t="shared" si="2"/>
        <v>-1000000</v>
      </c>
      <c r="N76" s="196"/>
    </row>
    <row r="77" spans="1:14" s="73" customFormat="1" ht="47.25">
      <c r="A77" s="253"/>
      <c r="B77" s="254"/>
      <c r="C77" s="255"/>
      <c r="D77" s="255"/>
      <c r="E77" s="255" t="s">
        <v>1218</v>
      </c>
      <c r="F77" s="255"/>
      <c r="G77" s="259" t="s">
        <v>373</v>
      </c>
      <c r="H77" s="260" t="s">
        <v>366</v>
      </c>
      <c r="I77" s="255" t="s">
        <v>94</v>
      </c>
      <c r="J77" s="235">
        <v>10000000</v>
      </c>
      <c r="K77" s="261">
        <v>12000000</v>
      </c>
      <c r="L77" s="197"/>
      <c r="M77" s="196">
        <f t="shared" si="2"/>
        <v>-1600000</v>
      </c>
      <c r="N77" s="196"/>
    </row>
    <row r="78" spans="1:14" s="73" customFormat="1" ht="31.5">
      <c r="A78" s="253"/>
      <c r="B78" s="254"/>
      <c r="C78" s="255"/>
      <c r="D78" s="255" t="s">
        <v>1116</v>
      </c>
      <c r="E78" s="255"/>
      <c r="F78" s="255"/>
      <c r="G78" s="259"/>
      <c r="H78" s="260" t="s">
        <v>865</v>
      </c>
      <c r="I78" s="255" t="s">
        <v>94</v>
      </c>
      <c r="J78" s="235">
        <f>K78*70%</f>
        <v>140000</v>
      </c>
      <c r="K78" s="261">
        <v>200000</v>
      </c>
      <c r="L78" s="197"/>
      <c r="M78" s="196">
        <f t="shared" si="2"/>
        <v>0</v>
      </c>
      <c r="N78" s="196"/>
    </row>
    <row r="79" spans="1:18" s="19" customFormat="1" ht="15.75">
      <c r="A79" s="234"/>
      <c r="B79" s="70"/>
      <c r="C79" s="32" t="s">
        <v>1060</v>
      </c>
      <c r="D79" s="32"/>
      <c r="E79" s="32"/>
      <c r="F79" s="32"/>
      <c r="G79" s="256" t="s">
        <v>376</v>
      </c>
      <c r="H79" s="31" t="s">
        <v>861</v>
      </c>
      <c r="I79" s="32"/>
      <c r="J79" s="235"/>
      <c r="K79" s="235"/>
      <c r="L79" s="185"/>
      <c r="M79" s="196">
        <f t="shared" si="2"/>
        <v>0</v>
      </c>
      <c r="N79" s="196"/>
      <c r="O79" s="14"/>
      <c r="P79" s="14"/>
      <c r="Q79" s="14"/>
      <c r="R79" s="14"/>
    </row>
    <row r="80" spans="1:14" s="14" customFormat="1" ht="15.75">
      <c r="A80" s="253"/>
      <c r="B80" s="70"/>
      <c r="C80" s="32"/>
      <c r="D80" s="32" t="s">
        <v>1117</v>
      </c>
      <c r="E80" s="32"/>
      <c r="F80" s="32"/>
      <c r="G80" s="256"/>
      <c r="H80" s="38" t="s">
        <v>862</v>
      </c>
      <c r="I80" s="32" t="s">
        <v>25</v>
      </c>
      <c r="J80" s="235">
        <f>K80*70%</f>
        <v>112000</v>
      </c>
      <c r="K80" s="235">
        <v>160000</v>
      </c>
      <c r="L80" s="185"/>
      <c r="M80" s="196">
        <f t="shared" si="2"/>
        <v>0</v>
      </c>
      <c r="N80" s="196"/>
    </row>
    <row r="81" spans="1:14" s="14" customFormat="1" ht="31.5">
      <c r="A81" s="253"/>
      <c r="B81" s="70"/>
      <c r="C81" s="32"/>
      <c r="D81" s="32" t="s">
        <v>1118</v>
      </c>
      <c r="E81" s="32"/>
      <c r="F81" s="32"/>
      <c r="G81" s="256"/>
      <c r="H81" s="38" t="s">
        <v>863</v>
      </c>
      <c r="I81" s="32" t="s">
        <v>25</v>
      </c>
      <c r="J81" s="235">
        <f>K81*70%</f>
        <v>210000</v>
      </c>
      <c r="K81" s="235">
        <v>300000</v>
      </c>
      <c r="L81" s="185"/>
      <c r="M81" s="196">
        <f t="shared" si="2"/>
        <v>0</v>
      </c>
      <c r="N81" s="196"/>
    </row>
    <row r="82" spans="1:14" s="14" customFormat="1" ht="15.75">
      <c r="A82" s="253"/>
      <c r="B82" s="70"/>
      <c r="C82" s="32"/>
      <c r="D82" s="32" t="s">
        <v>1119</v>
      </c>
      <c r="E82" s="32"/>
      <c r="F82" s="32"/>
      <c r="G82" s="256"/>
      <c r="H82" s="38" t="s">
        <v>864</v>
      </c>
      <c r="I82" s="32" t="s">
        <v>25</v>
      </c>
      <c r="J82" s="235">
        <v>1500000</v>
      </c>
      <c r="K82" s="235">
        <v>1800000</v>
      </c>
      <c r="L82" s="185"/>
      <c r="M82" s="196">
        <f t="shared" si="2"/>
        <v>-240000</v>
      </c>
      <c r="N82" s="196"/>
    </row>
    <row r="83" spans="1:18" s="19" customFormat="1" ht="15.75">
      <c r="A83" s="234"/>
      <c r="B83" s="70"/>
      <c r="C83" s="32" t="s">
        <v>1061</v>
      </c>
      <c r="D83" s="32"/>
      <c r="E83" s="32"/>
      <c r="F83" s="32"/>
      <c r="G83" s="256" t="s">
        <v>377</v>
      </c>
      <c r="H83" s="31" t="s">
        <v>828</v>
      </c>
      <c r="I83" s="32"/>
      <c r="J83" s="235"/>
      <c r="K83" s="235"/>
      <c r="L83" s="185"/>
      <c r="M83" s="196">
        <f t="shared" si="2"/>
        <v>0</v>
      </c>
      <c r="N83" s="196"/>
      <c r="O83" s="14"/>
      <c r="P83" s="14"/>
      <c r="Q83" s="14"/>
      <c r="R83" s="14"/>
    </row>
    <row r="84" spans="1:14" s="14" customFormat="1" ht="15.75">
      <c r="A84" s="253"/>
      <c r="B84" s="70"/>
      <c r="C84" s="32"/>
      <c r="D84" s="32" t="s">
        <v>1120</v>
      </c>
      <c r="E84" s="32"/>
      <c r="F84" s="32"/>
      <c r="G84" s="256" t="s">
        <v>378</v>
      </c>
      <c r="H84" s="38" t="s">
        <v>4</v>
      </c>
      <c r="I84" s="32" t="s">
        <v>25</v>
      </c>
      <c r="J84" s="235">
        <v>100000</v>
      </c>
      <c r="K84" s="235">
        <v>136000</v>
      </c>
      <c r="L84" s="185"/>
      <c r="M84" s="196">
        <f t="shared" si="2"/>
        <v>-4800</v>
      </c>
      <c r="N84" s="196"/>
    </row>
    <row r="85" spans="1:14" s="5" customFormat="1" ht="31.5">
      <c r="A85" s="253"/>
      <c r="B85" s="70"/>
      <c r="C85" s="32"/>
      <c r="D85" s="32" t="s">
        <v>1121</v>
      </c>
      <c r="E85" s="32"/>
      <c r="F85" s="32"/>
      <c r="G85" s="252" t="s">
        <v>379</v>
      </c>
      <c r="H85" s="38" t="s">
        <v>829</v>
      </c>
      <c r="I85" s="32" t="s">
        <v>25</v>
      </c>
      <c r="J85" s="235">
        <f>K85*70%</f>
        <v>152600</v>
      </c>
      <c r="K85" s="235">
        <v>218000</v>
      </c>
      <c r="L85" s="185"/>
      <c r="M85" s="196">
        <f t="shared" si="2"/>
        <v>0</v>
      </c>
      <c r="N85" s="196"/>
    </row>
    <row r="86" spans="1:14" s="5" customFormat="1" ht="31.5">
      <c r="A86" s="253"/>
      <c r="B86" s="70"/>
      <c r="C86" s="32"/>
      <c r="D86" s="32" t="s">
        <v>1122</v>
      </c>
      <c r="E86" s="32"/>
      <c r="F86" s="32"/>
      <c r="G86" s="252" t="s">
        <v>381</v>
      </c>
      <c r="H86" s="38" t="s">
        <v>831</v>
      </c>
      <c r="I86" s="32" t="s">
        <v>25</v>
      </c>
      <c r="J86" s="235">
        <f>K86*70%</f>
        <v>329700</v>
      </c>
      <c r="K86" s="235">
        <v>471000</v>
      </c>
      <c r="L86" s="185"/>
      <c r="M86" s="196">
        <f t="shared" si="2"/>
        <v>0</v>
      </c>
      <c r="N86" s="4"/>
    </row>
    <row r="87" spans="1:14" s="5" customFormat="1" ht="31.5">
      <c r="A87" s="253"/>
      <c r="B87" s="70"/>
      <c r="C87" s="32"/>
      <c r="D87" s="32" t="s">
        <v>1123</v>
      </c>
      <c r="E87" s="32"/>
      <c r="F87" s="32"/>
      <c r="G87" s="252" t="s">
        <v>383</v>
      </c>
      <c r="H87" s="38" t="s">
        <v>832</v>
      </c>
      <c r="I87" s="32" t="s">
        <v>25</v>
      </c>
      <c r="J87" s="235">
        <v>471000</v>
      </c>
      <c r="K87" s="235">
        <v>565000</v>
      </c>
      <c r="L87" s="185"/>
      <c r="M87" s="196">
        <f t="shared" si="2"/>
        <v>-75500</v>
      </c>
      <c r="N87" s="4"/>
    </row>
    <row r="88" spans="1:14" s="14" customFormat="1" ht="63">
      <c r="A88" s="253"/>
      <c r="B88" s="70" t="s">
        <v>1028</v>
      </c>
      <c r="C88" s="32"/>
      <c r="D88" s="32"/>
      <c r="E88" s="32"/>
      <c r="F88" s="32"/>
      <c r="G88" s="256" t="s">
        <v>385</v>
      </c>
      <c r="H88" s="97" t="s">
        <v>893</v>
      </c>
      <c r="I88" s="32"/>
      <c r="J88" s="235"/>
      <c r="K88" s="235"/>
      <c r="L88" s="185"/>
      <c r="M88" s="196">
        <f t="shared" si="2"/>
        <v>0</v>
      </c>
      <c r="N88" s="4"/>
    </row>
    <row r="89" spans="1:18" s="19" customFormat="1" ht="31.5">
      <c r="A89" s="234"/>
      <c r="B89" s="70"/>
      <c r="C89" s="32" t="s">
        <v>1062</v>
      </c>
      <c r="D89" s="32"/>
      <c r="E89" s="32"/>
      <c r="F89" s="32"/>
      <c r="G89" s="256" t="s">
        <v>386</v>
      </c>
      <c r="H89" s="31" t="s">
        <v>5</v>
      </c>
      <c r="I89" s="32" t="s">
        <v>25</v>
      </c>
      <c r="J89" s="235">
        <f>K89*70%</f>
        <v>210000</v>
      </c>
      <c r="K89" s="235">
        <v>300000</v>
      </c>
      <c r="L89" s="189"/>
      <c r="M89" s="196">
        <f t="shared" si="2"/>
        <v>0</v>
      </c>
      <c r="N89" s="4"/>
      <c r="O89" s="14"/>
      <c r="P89" s="14"/>
      <c r="Q89" s="14"/>
      <c r="R89" s="14"/>
    </row>
    <row r="90" spans="1:18" s="19" customFormat="1" ht="15.75">
      <c r="A90" s="234"/>
      <c r="B90" s="70"/>
      <c r="C90" s="32" t="s">
        <v>1063</v>
      </c>
      <c r="D90" s="32"/>
      <c r="E90" s="32"/>
      <c r="F90" s="32"/>
      <c r="G90" s="256" t="s">
        <v>388</v>
      </c>
      <c r="H90" s="31" t="s">
        <v>856</v>
      </c>
      <c r="I90" s="32" t="s">
        <v>25</v>
      </c>
      <c r="J90" s="235">
        <f>K90*70%</f>
        <v>560000</v>
      </c>
      <c r="K90" s="235">
        <v>800000</v>
      </c>
      <c r="L90" s="189"/>
      <c r="M90" s="196">
        <f t="shared" si="2"/>
        <v>0</v>
      </c>
      <c r="N90" s="4"/>
      <c r="O90" s="14"/>
      <c r="P90" s="14"/>
      <c r="Q90" s="14"/>
      <c r="R90" s="14"/>
    </row>
    <row r="91" spans="1:18" s="6" customFormat="1" ht="47.25">
      <c r="A91" s="234"/>
      <c r="B91" s="70"/>
      <c r="C91" s="32" t="s">
        <v>1064</v>
      </c>
      <c r="D91" s="32"/>
      <c r="E91" s="32"/>
      <c r="F91" s="32"/>
      <c r="G91" s="252" t="s">
        <v>390</v>
      </c>
      <c r="H91" s="31" t="s">
        <v>6</v>
      </c>
      <c r="I91" s="32" t="s">
        <v>25</v>
      </c>
      <c r="J91" s="235">
        <f>K91*70%</f>
        <v>244999.99999999997</v>
      </c>
      <c r="K91" s="235">
        <v>350000</v>
      </c>
      <c r="L91" s="189"/>
      <c r="M91" s="196">
        <f t="shared" si="2"/>
        <v>0</v>
      </c>
      <c r="N91" s="4"/>
      <c r="O91" s="5"/>
      <c r="P91" s="5"/>
      <c r="Q91" s="5"/>
      <c r="R91" s="5"/>
    </row>
    <row r="92" spans="1:14" s="5" customFormat="1" ht="15.75">
      <c r="A92" s="253"/>
      <c r="B92" s="70" t="s">
        <v>1029</v>
      </c>
      <c r="C92" s="32"/>
      <c r="D92" s="32"/>
      <c r="E92" s="32"/>
      <c r="F92" s="32"/>
      <c r="G92" s="252" t="s">
        <v>392</v>
      </c>
      <c r="H92" s="97" t="s">
        <v>380</v>
      </c>
      <c r="I92" s="32"/>
      <c r="J92" s="235"/>
      <c r="K92" s="235"/>
      <c r="L92" s="185"/>
      <c r="M92" s="196">
        <f t="shared" si="2"/>
        <v>0</v>
      </c>
      <c r="N92" s="4"/>
    </row>
    <row r="93" spans="1:18" s="6" customFormat="1" ht="15.75">
      <c r="A93" s="234"/>
      <c r="B93" s="70"/>
      <c r="C93" s="32" t="s">
        <v>1065</v>
      </c>
      <c r="D93" s="32"/>
      <c r="E93" s="32"/>
      <c r="F93" s="32"/>
      <c r="G93" s="252" t="s">
        <v>395</v>
      </c>
      <c r="H93" s="31" t="s">
        <v>382</v>
      </c>
      <c r="I93" s="32" t="s">
        <v>25</v>
      </c>
      <c r="J93" s="235">
        <v>1200000</v>
      </c>
      <c r="K93" s="235">
        <v>1600000</v>
      </c>
      <c r="L93" s="185"/>
      <c r="M93" s="196">
        <f t="shared" si="2"/>
        <v>-80000</v>
      </c>
      <c r="N93" s="4"/>
      <c r="O93" s="5"/>
      <c r="P93" s="5"/>
      <c r="Q93" s="5"/>
      <c r="R93" s="5"/>
    </row>
    <row r="94" spans="1:18" s="19" customFormat="1" ht="15.75">
      <c r="A94" s="234"/>
      <c r="B94" s="70"/>
      <c r="C94" s="32" t="s">
        <v>1066</v>
      </c>
      <c r="D94" s="32"/>
      <c r="E94" s="32"/>
      <c r="F94" s="32"/>
      <c r="G94" s="256" t="s">
        <v>397</v>
      </c>
      <c r="H94" s="31" t="s">
        <v>384</v>
      </c>
      <c r="I94" s="32"/>
      <c r="J94" s="235"/>
      <c r="K94" s="235"/>
      <c r="L94" s="185"/>
      <c r="M94" s="196">
        <f t="shared" si="2"/>
        <v>0</v>
      </c>
      <c r="N94" s="4"/>
      <c r="O94" s="14"/>
      <c r="P94" s="14"/>
      <c r="Q94" s="14"/>
      <c r="R94" s="14"/>
    </row>
    <row r="95" spans="1:14" s="14" customFormat="1" ht="15.75">
      <c r="A95" s="266"/>
      <c r="B95" s="267"/>
      <c r="C95" s="39"/>
      <c r="D95" s="32" t="s">
        <v>1124</v>
      </c>
      <c r="E95" s="39"/>
      <c r="F95" s="39"/>
      <c r="G95" s="256" t="s">
        <v>399</v>
      </c>
      <c r="H95" s="38" t="s">
        <v>384</v>
      </c>
      <c r="I95" s="32" t="s">
        <v>25</v>
      </c>
      <c r="J95" s="235">
        <v>250000</v>
      </c>
      <c r="K95" s="235">
        <v>300000</v>
      </c>
      <c r="L95" s="189"/>
      <c r="M95" s="196">
        <f t="shared" si="2"/>
        <v>-40000</v>
      </c>
      <c r="N95" s="4"/>
    </row>
    <row r="96" spans="1:14" s="14" customFormat="1" ht="15.75">
      <c r="A96" s="266"/>
      <c r="B96" s="267"/>
      <c r="C96" s="39"/>
      <c r="D96" s="32" t="s">
        <v>1125</v>
      </c>
      <c r="E96" s="39"/>
      <c r="F96" s="39"/>
      <c r="G96" s="256" t="s">
        <v>401</v>
      </c>
      <c r="H96" s="38" t="s">
        <v>387</v>
      </c>
      <c r="I96" s="32" t="s">
        <v>25</v>
      </c>
      <c r="J96" s="235">
        <f>K96*70%</f>
        <v>1050000</v>
      </c>
      <c r="K96" s="235">
        <v>1500000</v>
      </c>
      <c r="L96" s="189"/>
      <c r="M96" s="196">
        <f t="shared" si="2"/>
        <v>0</v>
      </c>
      <c r="N96" s="4"/>
    </row>
    <row r="97" spans="1:14" s="5" customFormat="1" ht="15.75">
      <c r="A97" s="266"/>
      <c r="B97" s="267"/>
      <c r="C97" s="39"/>
      <c r="D97" s="32" t="s">
        <v>1126</v>
      </c>
      <c r="E97" s="39"/>
      <c r="F97" s="39"/>
      <c r="G97" s="252" t="s">
        <v>403</v>
      </c>
      <c r="H97" s="38" t="s">
        <v>389</v>
      </c>
      <c r="I97" s="32" t="s">
        <v>25</v>
      </c>
      <c r="J97" s="235">
        <v>1500000</v>
      </c>
      <c r="K97" s="235">
        <v>1800000</v>
      </c>
      <c r="L97" s="189"/>
      <c r="M97" s="196">
        <f t="shared" si="2"/>
        <v>-240000</v>
      </c>
      <c r="N97" s="4"/>
    </row>
    <row r="98" spans="1:14" s="14" customFormat="1" ht="15.75">
      <c r="A98" s="253"/>
      <c r="B98" s="70" t="s">
        <v>1030</v>
      </c>
      <c r="C98" s="32"/>
      <c r="D98" s="32"/>
      <c r="E98" s="32"/>
      <c r="F98" s="32"/>
      <c r="G98" s="256" t="s">
        <v>405</v>
      </c>
      <c r="H98" s="97" t="s">
        <v>391</v>
      </c>
      <c r="I98" s="32" t="s">
        <v>25</v>
      </c>
      <c r="J98" s="235"/>
      <c r="K98" s="235"/>
      <c r="L98" s="185"/>
      <c r="M98" s="196">
        <f t="shared" si="2"/>
        <v>0</v>
      </c>
      <c r="N98" s="4"/>
    </row>
    <row r="99" spans="1:18" s="19" customFormat="1" ht="63.75">
      <c r="A99" s="234"/>
      <c r="B99" s="70"/>
      <c r="C99" s="32" t="s">
        <v>1067</v>
      </c>
      <c r="D99" s="32"/>
      <c r="E99" s="32"/>
      <c r="F99" s="32"/>
      <c r="G99" s="256" t="s">
        <v>407</v>
      </c>
      <c r="H99" s="31" t="s">
        <v>393</v>
      </c>
      <c r="I99" s="32"/>
      <c r="J99" s="235"/>
      <c r="K99" s="235"/>
      <c r="L99" s="185" t="s">
        <v>394</v>
      </c>
      <c r="M99" s="196">
        <f t="shared" si="2"/>
        <v>0</v>
      </c>
      <c r="N99" s="4"/>
      <c r="O99" s="14"/>
      <c r="P99" s="14"/>
      <c r="Q99" s="14"/>
      <c r="R99" s="14"/>
    </row>
    <row r="100" spans="1:18" s="19" customFormat="1" ht="15.75">
      <c r="A100" s="234"/>
      <c r="B100" s="70"/>
      <c r="C100" s="32" t="s">
        <v>1068</v>
      </c>
      <c r="D100" s="32"/>
      <c r="E100" s="32"/>
      <c r="F100" s="32"/>
      <c r="G100" s="256" t="s">
        <v>409</v>
      </c>
      <c r="H100" s="31" t="s">
        <v>396</v>
      </c>
      <c r="I100" s="32"/>
      <c r="J100" s="235"/>
      <c r="K100" s="235"/>
      <c r="L100" s="185"/>
      <c r="M100" s="196">
        <f t="shared" si="2"/>
        <v>0</v>
      </c>
      <c r="N100" s="4"/>
      <c r="O100" s="14"/>
      <c r="P100" s="14"/>
      <c r="Q100" s="14"/>
      <c r="R100" s="14"/>
    </row>
    <row r="101" spans="1:14" s="14" customFormat="1" ht="31.5">
      <c r="A101" s="253"/>
      <c r="B101" s="70"/>
      <c r="C101" s="32"/>
      <c r="D101" s="32" t="s">
        <v>1127</v>
      </c>
      <c r="E101" s="32"/>
      <c r="F101" s="32"/>
      <c r="G101" s="256" t="s">
        <v>411</v>
      </c>
      <c r="H101" s="38" t="s">
        <v>398</v>
      </c>
      <c r="I101" s="32" t="s">
        <v>25</v>
      </c>
      <c r="J101" s="235">
        <f>K101*70%</f>
        <v>350000</v>
      </c>
      <c r="K101" s="235">
        <v>500000</v>
      </c>
      <c r="L101" s="189"/>
      <c r="M101" s="196">
        <f t="shared" si="2"/>
        <v>0</v>
      </c>
      <c r="N101" s="4"/>
    </row>
    <row r="102" spans="1:14" s="5" customFormat="1" ht="31.5">
      <c r="A102" s="253"/>
      <c r="B102" s="70"/>
      <c r="C102" s="32"/>
      <c r="D102" s="32" t="s">
        <v>1128</v>
      </c>
      <c r="E102" s="32"/>
      <c r="F102" s="32"/>
      <c r="G102" s="252" t="s">
        <v>413</v>
      </c>
      <c r="H102" s="38" t="s">
        <v>400</v>
      </c>
      <c r="I102" s="32" t="s">
        <v>25</v>
      </c>
      <c r="J102" s="235">
        <v>500000</v>
      </c>
      <c r="K102" s="235">
        <v>600000</v>
      </c>
      <c r="L102" s="189"/>
      <c r="M102" s="196">
        <f t="shared" si="2"/>
        <v>-80000</v>
      </c>
      <c r="N102" s="4"/>
    </row>
    <row r="103" spans="1:14" s="5" customFormat="1" ht="31.5">
      <c r="A103" s="253"/>
      <c r="B103" s="70"/>
      <c r="C103" s="32"/>
      <c r="D103" s="32" t="s">
        <v>1129</v>
      </c>
      <c r="E103" s="32"/>
      <c r="F103" s="32"/>
      <c r="G103" s="252" t="s">
        <v>414</v>
      </c>
      <c r="H103" s="38" t="s">
        <v>402</v>
      </c>
      <c r="I103" s="32" t="s">
        <v>25</v>
      </c>
      <c r="J103" s="235">
        <v>600000</v>
      </c>
      <c r="K103" s="235">
        <v>800000</v>
      </c>
      <c r="L103" s="189"/>
      <c r="M103" s="196">
        <f t="shared" si="2"/>
        <v>-40000</v>
      </c>
      <c r="N103" s="4"/>
    </row>
    <row r="104" spans="1:14" s="5" customFormat="1" ht="15.75">
      <c r="A104" s="253"/>
      <c r="B104" s="70" t="s">
        <v>1031</v>
      </c>
      <c r="C104" s="32"/>
      <c r="D104" s="32"/>
      <c r="E104" s="32"/>
      <c r="F104" s="32"/>
      <c r="G104" s="252" t="s">
        <v>415</v>
      </c>
      <c r="H104" s="97" t="s">
        <v>404</v>
      </c>
      <c r="I104" s="32"/>
      <c r="J104" s="235"/>
      <c r="K104" s="235"/>
      <c r="L104" s="185"/>
      <c r="M104" s="196">
        <f t="shared" si="2"/>
        <v>0</v>
      </c>
      <c r="N104" s="4"/>
    </row>
    <row r="105" spans="1:18" s="6" customFormat="1" ht="15.75">
      <c r="A105" s="234"/>
      <c r="B105" s="70"/>
      <c r="C105" s="32" t="s">
        <v>1069</v>
      </c>
      <c r="D105" s="32"/>
      <c r="E105" s="32"/>
      <c r="F105" s="32"/>
      <c r="G105" s="252" t="s">
        <v>417</v>
      </c>
      <c r="H105" s="31" t="s">
        <v>406</v>
      </c>
      <c r="I105" s="39" t="s">
        <v>25</v>
      </c>
      <c r="J105" s="235">
        <v>1400000</v>
      </c>
      <c r="K105" s="235">
        <v>1700000</v>
      </c>
      <c r="L105" s="189"/>
      <c r="M105" s="196">
        <f t="shared" si="2"/>
        <v>-210000</v>
      </c>
      <c r="N105" s="4"/>
      <c r="O105" s="5"/>
      <c r="P105" s="5"/>
      <c r="Q105" s="5"/>
      <c r="R105" s="5"/>
    </row>
    <row r="106" spans="1:18" s="19" customFormat="1" ht="15.75">
      <c r="A106" s="234"/>
      <c r="B106" s="70"/>
      <c r="C106" s="32" t="s">
        <v>1070</v>
      </c>
      <c r="D106" s="32"/>
      <c r="E106" s="32"/>
      <c r="F106" s="32"/>
      <c r="G106" s="256" t="s">
        <v>419</v>
      </c>
      <c r="H106" s="31" t="s">
        <v>408</v>
      </c>
      <c r="I106" s="39" t="s">
        <v>25</v>
      </c>
      <c r="J106" s="235">
        <v>850000</v>
      </c>
      <c r="K106" s="235">
        <v>1100000</v>
      </c>
      <c r="L106" s="189"/>
      <c r="M106" s="196">
        <f t="shared" si="2"/>
        <v>-80000</v>
      </c>
      <c r="N106" s="4"/>
      <c r="O106" s="14"/>
      <c r="P106" s="14"/>
      <c r="Q106" s="14"/>
      <c r="R106" s="14"/>
    </row>
    <row r="107" spans="1:18" s="19" customFormat="1" ht="15.75">
      <c r="A107" s="234"/>
      <c r="B107" s="70"/>
      <c r="C107" s="32" t="s">
        <v>1071</v>
      </c>
      <c r="D107" s="32"/>
      <c r="E107" s="32"/>
      <c r="F107" s="32"/>
      <c r="G107" s="256" t="s">
        <v>420</v>
      </c>
      <c r="H107" s="31" t="s">
        <v>410</v>
      </c>
      <c r="I107" s="39" t="s">
        <v>25</v>
      </c>
      <c r="J107" s="235">
        <v>350000</v>
      </c>
      <c r="K107" s="235">
        <v>500000</v>
      </c>
      <c r="L107" s="189"/>
      <c r="M107" s="196">
        <f t="shared" si="2"/>
        <v>0</v>
      </c>
      <c r="N107" s="4"/>
      <c r="O107" s="14"/>
      <c r="P107" s="14"/>
      <c r="Q107" s="14"/>
      <c r="R107" s="14"/>
    </row>
    <row r="108" spans="1:18" s="19" customFormat="1" ht="15.75">
      <c r="A108" s="234"/>
      <c r="B108" s="70"/>
      <c r="C108" s="32" t="s">
        <v>1072</v>
      </c>
      <c r="D108" s="32"/>
      <c r="E108" s="32"/>
      <c r="F108" s="32"/>
      <c r="G108" s="256" t="s">
        <v>422</v>
      </c>
      <c r="H108" s="31" t="s">
        <v>412</v>
      </c>
      <c r="I108" s="39" t="s">
        <v>25</v>
      </c>
      <c r="J108" s="235">
        <v>1100000</v>
      </c>
      <c r="K108" s="235">
        <v>1400000</v>
      </c>
      <c r="L108" s="189"/>
      <c r="M108" s="196">
        <f t="shared" si="2"/>
        <v>-120000.00000000012</v>
      </c>
      <c r="N108" s="4"/>
      <c r="O108" s="14"/>
      <c r="P108" s="14"/>
      <c r="Q108" s="14"/>
      <c r="R108" s="14"/>
    </row>
    <row r="109" spans="1:14" s="14" customFormat="1" ht="15.75">
      <c r="A109" s="253"/>
      <c r="B109" s="70" t="s">
        <v>1032</v>
      </c>
      <c r="C109" s="32"/>
      <c r="D109" s="32"/>
      <c r="E109" s="32"/>
      <c r="F109" s="32"/>
      <c r="G109" s="256" t="s">
        <v>424</v>
      </c>
      <c r="H109" s="97" t="s">
        <v>894</v>
      </c>
      <c r="I109" s="32" t="s">
        <v>25</v>
      </c>
      <c r="J109" s="235">
        <v>125000</v>
      </c>
      <c r="K109" s="235">
        <v>150000</v>
      </c>
      <c r="L109" s="185"/>
      <c r="M109" s="196">
        <f t="shared" si="2"/>
        <v>-20000</v>
      </c>
      <c r="N109" s="4"/>
    </row>
    <row r="110" spans="1:14" s="14" customFormat="1" ht="15.75">
      <c r="A110" s="253"/>
      <c r="B110" s="70" t="s">
        <v>1033</v>
      </c>
      <c r="C110" s="32"/>
      <c r="D110" s="32"/>
      <c r="E110" s="32"/>
      <c r="F110" s="32"/>
      <c r="G110" s="256" t="s">
        <v>426</v>
      </c>
      <c r="H110" s="97" t="s">
        <v>833</v>
      </c>
      <c r="I110" s="32"/>
      <c r="J110" s="235"/>
      <c r="K110" s="235"/>
      <c r="L110" s="185"/>
      <c r="M110" s="196">
        <f t="shared" si="2"/>
        <v>0</v>
      </c>
      <c r="N110" s="4"/>
    </row>
    <row r="111" spans="1:18" s="19" customFormat="1" ht="31.5">
      <c r="A111" s="234"/>
      <c r="B111" s="70"/>
      <c r="C111" s="32" t="s">
        <v>1073</v>
      </c>
      <c r="D111" s="32"/>
      <c r="E111" s="32"/>
      <c r="F111" s="32"/>
      <c r="G111" s="256" t="s">
        <v>428</v>
      </c>
      <c r="H111" s="31" t="s">
        <v>7</v>
      </c>
      <c r="I111" s="32" t="s">
        <v>25</v>
      </c>
      <c r="J111" s="235">
        <v>1306000</v>
      </c>
      <c r="K111" s="235">
        <v>1567200</v>
      </c>
      <c r="L111" s="185"/>
      <c r="M111" s="196">
        <f t="shared" si="2"/>
        <v>-208960</v>
      </c>
      <c r="N111" s="4"/>
      <c r="O111" s="14"/>
      <c r="P111" s="14"/>
      <c r="Q111" s="14"/>
      <c r="R111" s="14"/>
    </row>
    <row r="112" spans="1:18" s="19" customFormat="1" ht="15.75">
      <c r="A112" s="234"/>
      <c r="B112" s="70"/>
      <c r="C112" s="32" t="s">
        <v>1074</v>
      </c>
      <c r="D112" s="32"/>
      <c r="E112" s="32"/>
      <c r="F112" s="32"/>
      <c r="G112" s="256" t="s">
        <v>430</v>
      </c>
      <c r="H112" s="31" t="s">
        <v>418</v>
      </c>
      <c r="I112" s="32"/>
      <c r="J112" s="235"/>
      <c r="K112" s="235"/>
      <c r="L112" s="185"/>
      <c r="M112" s="196">
        <f t="shared" si="2"/>
        <v>0</v>
      </c>
      <c r="N112" s="4"/>
      <c r="O112" s="14"/>
      <c r="P112" s="14"/>
      <c r="Q112" s="14"/>
      <c r="R112" s="14"/>
    </row>
    <row r="113" spans="1:14" s="14" customFormat="1" ht="15.75">
      <c r="A113" s="253"/>
      <c r="B113" s="70"/>
      <c r="C113" s="32"/>
      <c r="D113" s="32" t="s">
        <v>1130</v>
      </c>
      <c r="E113" s="32"/>
      <c r="F113" s="32"/>
      <c r="G113" s="256" t="s">
        <v>432</v>
      </c>
      <c r="H113" s="38" t="s">
        <v>1567</v>
      </c>
      <c r="I113" s="32" t="s">
        <v>25</v>
      </c>
      <c r="J113" s="235">
        <f>K113*70%</f>
        <v>2784600</v>
      </c>
      <c r="K113" s="235">
        <v>3978000</v>
      </c>
      <c r="L113" s="189"/>
      <c r="M113" s="196">
        <f t="shared" si="2"/>
        <v>0</v>
      </c>
      <c r="N113" s="4"/>
    </row>
    <row r="114" spans="1:14" s="5" customFormat="1" ht="15.75">
      <c r="A114" s="253"/>
      <c r="B114" s="70"/>
      <c r="C114" s="32"/>
      <c r="D114" s="32" t="s">
        <v>1131</v>
      </c>
      <c r="E114" s="32"/>
      <c r="F114" s="32"/>
      <c r="G114" s="252" t="s">
        <v>434</v>
      </c>
      <c r="H114" s="38" t="s">
        <v>421</v>
      </c>
      <c r="I114" s="32" t="s">
        <v>25</v>
      </c>
      <c r="J114" s="235">
        <v>3281000</v>
      </c>
      <c r="K114" s="235">
        <v>4202400</v>
      </c>
      <c r="L114" s="189"/>
      <c r="M114" s="196">
        <f t="shared" si="2"/>
        <v>-339320</v>
      </c>
      <c r="N114" s="4"/>
    </row>
    <row r="115" spans="1:14" s="14" customFormat="1" ht="15.75">
      <c r="A115" s="253"/>
      <c r="B115" s="70"/>
      <c r="C115" s="32"/>
      <c r="D115" s="32" t="s">
        <v>1132</v>
      </c>
      <c r="E115" s="32"/>
      <c r="F115" s="32"/>
      <c r="G115" s="256" t="s">
        <v>436</v>
      </c>
      <c r="H115" s="38" t="s">
        <v>423</v>
      </c>
      <c r="I115" s="32" t="s">
        <v>25</v>
      </c>
      <c r="J115" s="235">
        <v>3438000</v>
      </c>
      <c r="K115" s="235">
        <v>4149600</v>
      </c>
      <c r="L115" s="189"/>
      <c r="M115" s="196">
        <f t="shared" si="2"/>
        <v>-533280</v>
      </c>
      <c r="N115" s="4"/>
    </row>
    <row r="116" spans="1:14" s="14" customFormat="1" ht="15.75">
      <c r="A116" s="253"/>
      <c r="B116" s="70"/>
      <c r="C116" s="32"/>
      <c r="D116" s="32" t="s">
        <v>1133</v>
      </c>
      <c r="E116" s="32"/>
      <c r="F116" s="32"/>
      <c r="G116" s="256" t="s">
        <v>438</v>
      </c>
      <c r="H116" s="38" t="s">
        <v>425</v>
      </c>
      <c r="I116" s="32" t="s">
        <v>25</v>
      </c>
      <c r="J116" s="235">
        <f>K116*70%</f>
        <v>3404520</v>
      </c>
      <c r="K116" s="235">
        <v>4863600</v>
      </c>
      <c r="L116" s="189"/>
      <c r="M116" s="196">
        <f t="shared" si="2"/>
        <v>0</v>
      </c>
      <c r="N116" s="4"/>
    </row>
    <row r="117" spans="1:14" s="14" customFormat="1" ht="15.75">
      <c r="A117" s="253"/>
      <c r="B117" s="70"/>
      <c r="C117" s="32"/>
      <c r="D117" s="32" t="s">
        <v>1134</v>
      </c>
      <c r="E117" s="32"/>
      <c r="F117" s="32"/>
      <c r="G117" s="256" t="s">
        <v>440</v>
      </c>
      <c r="H117" s="38" t="s">
        <v>427</v>
      </c>
      <c r="I117" s="32" t="s">
        <v>25</v>
      </c>
      <c r="J117" s="235">
        <f>K117*70%</f>
        <v>3050880</v>
      </c>
      <c r="K117" s="235">
        <v>4358400</v>
      </c>
      <c r="L117" s="189"/>
      <c r="M117" s="196">
        <f t="shared" si="2"/>
        <v>0</v>
      </c>
      <c r="N117" s="4"/>
    </row>
    <row r="118" spans="1:14" s="14" customFormat="1" ht="15.75">
      <c r="A118" s="253"/>
      <c r="B118" s="70"/>
      <c r="C118" s="32"/>
      <c r="D118" s="32" t="s">
        <v>1135</v>
      </c>
      <c r="E118" s="32"/>
      <c r="F118" s="32"/>
      <c r="G118" s="256" t="s">
        <v>442</v>
      </c>
      <c r="H118" s="38" t="s">
        <v>429</v>
      </c>
      <c r="I118" s="32" t="s">
        <v>25</v>
      </c>
      <c r="J118" s="235">
        <v>2747000</v>
      </c>
      <c r="K118" s="235">
        <v>3296000</v>
      </c>
      <c r="L118" s="189"/>
      <c r="M118" s="196">
        <f t="shared" si="2"/>
        <v>-439800</v>
      </c>
      <c r="N118" s="4"/>
    </row>
    <row r="119" spans="1:14" s="14" customFormat="1" ht="15.75">
      <c r="A119" s="253"/>
      <c r="B119" s="70"/>
      <c r="C119" s="32"/>
      <c r="D119" s="32" t="s">
        <v>1136</v>
      </c>
      <c r="E119" s="32"/>
      <c r="F119" s="32"/>
      <c r="G119" s="256" t="s">
        <v>444</v>
      </c>
      <c r="H119" s="38" t="s">
        <v>431</v>
      </c>
      <c r="I119" s="32" t="s">
        <v>25</v>
      </c>
      <c r="J119" s="235">
        <f>K119*70%</f>
        <v>1351560</v>
      </c>
      <c r="K119" s="235">
        <v>1930800</v>
      </c>
      <c r="L119" s="189"/>
      <c r="M119" s="196">
        <f t="shared" si="2"/>
        <v>0</v>
      </c>
      <c r="N119" s="4"/>
    </row>
    <row r="120" spans="1:14" s="14" customFormat="1" ht="15.75">
      <c r="A120" s="253"/>
      <c r="B120" s="70"/>
      <c r="C120" s="32"/>
      <c r="D120" s="32" t="s">
        <v>1137</v>
      </c>
      <c r="E120" s="32"/>
      <c r="F120" s="32"/>
      <c r="G120" s="256" t="s">
        <v>446</v>
      </c>
      <c r="H120" s="38" t="s">
        <v>433</v>
      </c>
      <c r="I120" s="32" t="s">
        <v>25</v>
      </c>
      <c r="J120" s="235">
        <v>828000</v>
      </c>
      <c r="K120" s="235">
        <v>1112400</v>
      </c>
      <c r="L120" s="189"/>
      <c r="M120" s="196">
        <f t="shared" si="2"/>
        <v>-49320</v>
      </c>
      <c r="N120" s="4"/>
    </row>
    <row r="121" spans="1:18" s="19" customFormat="1" ht="15.75">
      <c r="A121" s="234"/>
      <c r="B121" s="70"/>
      <c r="C121" s="32" t="s">
        <v>1075</v>
      </c>
      <c r="D121" s="32"/>
      <c r="E121" s="32"/>
      <c r="F121" s="32"/>
      <c r="G121" s="263" t="s">
        <v>448</v>
      </c>
      <c r="H121" s="31" t="s">
        <v>435</v>
      </c>
      <c r="I121" s="32"/>
      <c r="J121" s="235"/>
      <c r="K121" s="235"/>
      <c r="L121" s="185"/>
      <c r="M121" s="196">
        <f t="shared" si="2"/>
        <v>0</v>
      </c>
      <c r="N121" s="4"/>
      <c r="O121" s="83"/>
      <c r="P121" s="83"/>
      <c r="Q121" s="83"/>
      <c r="R121" s="83"/>
    </row>
    <row r="122" spans="1:14" s="5" customFormat="1" ht="15.75">
      <c r="A122" s="253"/>
      <c r="B122" s="70"/>
      <c r="C122" s="32"/>
      <c r="D122" s="32" t="s">
        <v>1138</v>
      </c>
      <c r="E122" s="32"/>
      <c r="F122" s="32"/>
      <c r="G122" s="252" t="s">
        <v>450</v>
      </c>
      <c r="H122" s="38" t="s">
        <v>437</v>
      </c>
      <c r="I122" s="32" t="s">
        <v>25</v>
      </c>
      <c r="J122" s="235">
        <v>2606000</v>
      </c>
      <c r="K122" s="235">
        <v>3127200</v>
      </c>
      <c r="L122" s="189"/>
      <c r="M122" s="196">
        <f t="shared" si="2"/>
        <v>-416960</v>
      </c>
      <c r="N122" s="4"/>
    </row>
    <row r="123" spans="1:14" s="14" customFormat="1" ht="15.75">
      <c r="A123" s="253"/>
      <c r="B123" s="70"/>
      <c r="C123" s="32"/>
      <c r="D123" s="32" t="s">
        <v>1139</v>
      </c>
      <c r="E123" s="32"/>
      <c r="F123" s="32"/>
      <c r="G123" s="256" t="s">
        <v>452</v>
      </c>
      <c r="H123" s="38" t="s">
        <v>439</v>
      </c>
      <c r="I123" s="32" t="s">
        <v>25</v>
      </c>
      <c r="J123" s="235">
        <v>2713000</v>
      </c>
      <c r="K123" s="235">
        <v>3255600</v>
      </c>
      <c r="L123" s="189"/>
      <c r="M123" s="196">
        <f t="shared" si="2"/>
        <v>-434080</v>
      </c>
      <c r="N123" s="4"/>
    </row>
    <row r="124" spans="1:14" s="14" customFormat="1" ht="15.75">
      <c r="A124" s="267"/>
      <c r="B124" s="267"/>
      <c r="C124" s="39"/>
      <c r="D124" s="32" t="s">
        <v>1140</v>
      </c>
      <c r="E124" s="39"/>
      <c r="F124" s="39"/>
      <c r="G124" s="256" t="s">
        <v>454</v>
      </c>
      <c r="H124" s="38" t="s">
        <v>441</v>
      </c>
      <c r="I124" s="32" t="s">
        <v>25</v>
      </c>
      <c r="J124" s="235">
        <f>K124*70%</f>
        <v>2237760</v>
      </c>
      <c r="K124" s="235">
        <v>3196800</v>
      </c>
      <c r="L124" s="189"/>
      <c r="M124" s="196">
        <f t="shared" si="2"/>
        <v>0</v>
      </c>
      <c r="N124" s="4"/>
    </row>
    <row r="125" spans="1:14" s="14" customFormat="1" ht="15.75">
      <c r="A125" s="267"/>
      <c r="B125" s="267"/>
      <c r="C125" s="39"/>
      <c r="D125" s="32" t="s">
        <v>1141</v>
      </c>
      <c r="E125" s="39"/>
      <c r="F125" s="39"/>
      <c r="G125" s="256" t="s">
        <v>456</v>
      </c>
      <c r="H125" s="38" t="s">
        <v>443</v>
      </c>
      <c r="I125" s="32" t="s">
        <v>25</v>
      </c>
      <c r="J125" s="235">
        <f>K125*70%</f>
        <v>1706880</v>
      </c>
      <c r="K125" s="235">
        <v>2438400</v>
      </c>
      <c r="L125" s="189"/>
      <c r="M125" s="196">
        <f t="shared" si="2"/>
        <v>0</v>
      </c>
      <c r="N125" s="4"/>
    </row>
    <row r="126" spans="1:14" s="14" customFormat="1" ht="15.75">
      <c r="A126" s="267"/>
      <c r="B126" s="267"/>
      <c r="C126" s="39"/>
      <c r="D126" s="32" t="s">
        <v>1142</v>
      </c>
      <c r="E126" s="39"/>
      <c r="F126" s="39"/>
      <c r="G126" s="256" t="s">
        <v>458</v>
      </c>
      <c r="H126" s="38" t="s">
        <v>445</v>
      </c>
      <c r="I126" s="32" t="s">
        <v>25</v>
      </c>
      <c r="J126" s="235">
        <f>K126*70%</f>
        <v>1349040</v>
      </c>
      <c r="K126" s="235">
        <v>1927200</v>
      </c>
      <c r="L126" s="189"/>
      <c r="M126" s="196">
        <f t="shared" si="2"/>
        <v>0</v>
      </c>
      <c r="N126" s="4"/>
    </row>
    <row r="127" spans="1:14" s="8" customFormat="1" ht="18.75">
      <c r="A127" s="267"/>
      <c r="B127" s="267"/>
      <c r="C127" s="39"/>
      <c r="D127" s="32" t="s">
        <v>1143</v>
      </c>
      <c r="E127" s="39"/>
      <c r="F127" s="39"/>
      <c r="G127" s="252" t="s">
        <v>460</v>
      </c>
      <c r="H127" s="38" t="s">
        <v>447</v>
      </c>
      <c r="I127" s="32" t="s">
        <v>25</v>
      </c>
      <c r="J127" s="235">
        <f>K127*70%</f>
        <v>1065120</v>
      </c>
      <c r="K127" s="235">
        <v>1521600</v>
      </c>
      <c r="L127" s="189"/>
      <c r="M127" s="196">
        <f t="shared" si="2"/>
        <v>0</v>
      </c>
      <c r="N127" s="4"/>
    </row>
    <row r="128" spans="1:14" s="14" customFormat="1" ht="15.75">
      <c r="A128" s="267"/>
      <c r="B128" s="267"/>
      <c r="C128" s="39"/>
      <c r="D128" s="32" t="s">
        <v>1144</v>
      </c>
      <c r="E128" s="39"/>
      <c r="F128" s="39"/>
      <c r="G128" s="256" t="s">
        <v>462</v>
      </c>
      <c r="H128" s="38" t="s">
        <v>449</v>
      </c>
      <c r="I128" s="32" t="s">
        <v>25</v>
      </c>
      <c r="J128" s="235">
        <f>K128*70%</f>
        <v>803040</v>
      </c>
      <c r="K128" s="235">
        <v>1147200</v>
      </c>
      <c r="L128" s="189"/>
      <c r="M128" s="196">
        <f t="shared" si="2"/>
        <v>0</v>
      </c>
      <c r="N128" s="4"/>
    </row>
    <row r="129" spans="1:18" s="19" customFormat="1" ht="15.75">
      <c r="A129" s="70"/>
      <c r="B129" s="70"/>
      <c r="C129" s="32" t="s">
        <v>1076</v>
      </c>
      <c r="D129" s="32"/>
      <c r="E129" s="32"/>
      <c r="F129" s="32"/>
      <c r="G129" s="256" t="s">
        <v>464</v>
      </c>
      <c r="H129" s="31" t="s">
        <v>451</v>
      </c>
      <c r="I129" s="32"/>
      <c r="J129" s="235"/>
      <c r="K129" s="235">
        <v>0</v>
      </c>
      <c r="L129" s="185"/>
      <c r="M129" s="196">
        <f t="shared" si="2"/>
        <v>0</v>
      </c>
      <c r="N129" s="4"/>
      <c r="O129" s="14"/>
      <c r="P129" s="14"/>
      <c r="Q129" s="14"/>
      <c r="R129" s="14"/>
    </row>
    <row r="130" spans="1:14" s="5" customFormat="1" ht="15.75">
      <c r="A130" s="267"/>
      <c r="B130" s="267"/>
      <c r="C130" s="39"/>
      <c r="D130" s="32" t="s">
        <v>1145</v>
      </c>
      <c r="E130" s="39"/>
      <c r="F130" s="39"/>
      <c r="G130" s="252" t="s">
        <v>466</v>
      </c>
      <c r="H130" s="38" t="s">
        <v>1568</v>
      </c>
      <c r="I130" s="32" t="s">
        <v>25</v>
      </c>
      <c r="J130" s="235">
        <v>805000</v>
      </c>
      <c r="K130" s="235">
        <v>966000</v>
      </c>
      <c r="L130" s="189"/>
      <c r="M130" s="196">
        <f t="shared" si="2"/>
        <v>-128800</v>
      </c>
      <c r="N130" s="4"/>
    </row>
    <row r="131" spans="1:14" s="5" customFormat="1" ht="15.75">
      <c r="A131" s="267"/>
      <c r="B131" s="267"/>
      <c r="C131" s="39"/>
      <c r="D131" s="32" t="s">
        <v>1146</v>
      </c>
      <c r="E131" s="39"/>
      <c r="F131" s="39"/>
      <c r="G131" s="252" t="s">
        <v>467</v>
      </c>
      <c r="H131" s="38" t="s">
        <v>455</v>
      </c>
      <c r="I131" s="32" t="s">
        <v>25</v>
      </c>
      <c r="J131" s="235">
        <v>715000</v>
      </c>
      <c r="K131" s="235">
        <v>886800</v>
      </c>
      <c r="L131" s="189"/>
      <c r="M131" s="196">
        <f t="shared" si="2"/>
        <v>-94240</v>
      </c>
      <c r="N131" s="4"/>
    </row>
    <row r="132" spans="1:14" s="5" customFormat="1" ht="15.75">
      <c r="A132" s="267"/>
      <c r="B132" s="267"/>
      <c r="C132" s="39"/>
      <c r="D132" s="32" t="s">
        <v>1147</v>
      </c>
      <c r="E132" s="39"/>
      <c r="F132" s="39"/>
      <c r="G132" s="252" t="s">
        <v>469</v>
      </c>
      <c r="H132" s="38" t="s">
        <v>457</v>
      </c>
      <c r="I132" s="32" t="s">
        <v>25</v>
      </c>
      <c r="J132" s="235">
        <v>568000</v>
      </c>
      <c r="K132" s="235">
        <v>741600</v>
      </c>
      <c r="L132" s="189"/>
      <c r="M132" s="196">
        <f t="shared" si="2"/>
        <v>-48880.00000000006</v>
      </c>
      <c r="N132" s="4"/>
    </row>
    <row r="133" spans="1:14" s="5" customFormat="1" ht="15.75">
      <c r="A133" s="267"/>
      <c r="B133" s="267"/>
      <c r="C133" s="39"/>
      <c r="D133" s="32" t="s">
        <v>1148</v>
      </c>
      <c r="E133" s="39"/>
      <c r="F133" s="39"/>
      <c r="G133" s="252" t="s">
        <v>471</v>
      </c>
      <c r="H133" s="38" t="s">
        <v>459</v>
      </c>
      <c r="I133" s="32" t="s">
        <v>25</v>
      </c>
      <c r="J133" s="235">
        <f>K133*70%</f>
        <v>464519.99999999994</v>
      </c>
      <c r="K133" s="235">
        <v>663600</v>
      </c>
      <c r="L133" s="189"/>
      <c r="M133" s="196">
        <f t="shared" si="2"/>
        <v>0</v>
      </c>
      <c r="N133" s="4"/>
    </row>
    <row r="134" spans="1:14" s="14" customFormat="1" ht="15.75">
      <c r="A134" s="253"/>
      <c r="B134" s="70" t="s">
        <v>1034</v>
      </c>
      <c r="C134" s="32"/>
      <c r="D134" s="32"/>
      <c r="E134" s="32"/>
      <c r="F134" s="32"/>
      <c r="G134" s="256" t="s">
        <v>426</v>
      </c>
      <c r="H134" s="97" t="s">
        <v>834</v>
      </c>
      <c r="I134" s="32"/>
      <c r="J134" s="235"/>
      <c r="K134" s="235"/>
      <c r="L134" s="185"/>
      <c r="M134" s="196">
        <f t="shared" si="2"/>
        <v>0</v>
      </c>
      <c r="N134" s="4"/>
    </row>
    <row r="135" spans="1:18" s="19" customFormat="1" ht="31.5">
      <c r="A135" s="234"/>
      <c r="B135" s="70"/>
      <c r="C135" s="32" t="s">
        <v>1077</v>
      </c>
      <c r="D135" s="32"/>
      <c r="E135" s="32"/>
      <c r="F135" s="32"/>
      <c r="G135" s="256" t="s">
        <v>428</v>
      </c>
      <c r="H135" s="31" t="s">
        <v>7</v>
      </c>
      <c r="I135" s="32" t="s">
        <v>25</v>
      </c>
      <c r="J135" s="235">
        <v>1306000</v>
      </c>
      <c r="K135" s="235">
        <v>1567200</v>
      </c>
      <c r="L135" s="185"/>
      <c r="M135" s="196">
        <f t="shared" si="2"/>
        <v>-208960</v>
      </c>
      <c r="N135" s="4"/>
      <c r="O135" s="14"/>
      <c r="P135" s="14"/>
      <c r="Q135" s="14"/>
      <c r="R135" s="14"/>
    </row>
    <row r="136" spans="1:18" s="19" customFormat="1" ht="15.75">
      <c r="A136" s="234"/>
      <c r="B136" s="70"/>
      <c r="C136" s="32" t="s">
        <v>1078</v>
      </c>
      <c r="D136" s="32"/>
      <c r="E136" s="32"/>
      <c r="F136" s="32"/>
      <c r="G136" s="256" t="s">
        <v>430</v>
      </c>
      <c r="H136" s="31" t="s">
        <v>418</v>
      </c>
      <c r="I136" s="32"/>
      <c r="J136" s="235"/>
      <c r="K136" s="235"/>
      <c r="L136" s="185"/>
      <c r="M136" s="196">
        <f t="shared" si="2"/>
        <v>0</v>
      </c>
      <c r="N136" s="4"/>
      <c r="O136" s="14"/>
      <c r="P136" s="14"/>
      <c r="Q136" s="14"/>
      <c r="R136" s="14"/>
    </row>
    <row r="137" spans="1:14" s="14" customFormat="1" ht="15.75">
      <c r="A137" s="253"/>
      <c r="B137" s="70"/>
      <c r="C137" s="32"/>
      <c r="D137" s="32" t="s">
        <v>1149</v>
      </c>
      <c r="E137" s="32"/>
      <c r="F137" s="32"/>
      <c r="G137" s="256" t="s">
        <v>432</v>
      </c>
      <c r="H137" s="38" t="s">
        <v>1567</v>
      </c>
      <c r="I137" s="32" t="s">
        <v>25</v>
      </c>
      <c r="J137" s="235">
        <f>K137*70%</f>
        <v>2784600</v>
      </c>
      <c r="K137" s="235">
        <v>3978000</v>
      </c>
      <c r="L137" s="189"/>
      <c r="M137" s="196">
        <f t="shared" si="2"/>
        <v>0</v>
      </c>
      <c r="N137" s="4"/>
    </row>
    <row r="138" spans="1:14" s="5" customFormat="1" ht="15.75">
      <c r="A138" s="253"/>
      <c r="B138" s="70"/>
      <c r="C138" s="32"/>
      <c r="D138" s="32" t="s">
        <v>1150</v>
      </c>
      <c r="E138" s="32"/>
      <c r="F138" s="32"/>
      <c r="G138" s="252" t="s">
        <v>434</v>
      </c>
      <c r="H138" s="38" t="s">
        <v>421</v>
      </c>
      <c r="I138" s="32" t="s">
        <v>25</v>
      </c>
      <c r="J138" s="235">
        <v>3281000</v>
      </c>
      <c r="K138" s="235">
        <v>4202400</v>
      </c>
      <c r="L138" s="189"/>
      <c r="M138" s="196">
        <f t="shared" si="2"/>
        <v>-339320</v>
      </c>
      <c r="N138" s="4"/>
    </row>
    <row r="139" spans="1:14" s="14" customFormat="1" ht="15.75">
      <c r="A139" s="253"/>
      <c r="B139" s="70"/>
      <c r="C139" s="32"/>
      <c r="D139" s="32" t="s">
        <v>1151</v>
      </c>
      <c r="E139" s="32"/>
      <c r="F139" s="32"/>
      <c r="G139" s="256" t="s">
        <v>436</v>
      </c>
      <c r="H139" s="38" t="s">
        <v>423</v>
      </c>
      <c r="I139" s="32" t="s">
        <v>25</v>
      </c>
      <c r="J139" s="235">
        <v>3438000</v>
      </c>
      <c r="K139" s="235">
        <v>4149600</v>
      </c>
      <c r="L139" s="189"/>
      <c r="M139" s="196">
        <f aca="true" t="shared" si="3" ref="M139:M202">K139*0.7-J139</f>
        <v>-533280</v>
      </c>
      <c r="N139" s="4"/>
    </row>
    <row r="140" spans="1:14" s="14" customFormat="1" ht="15.75">
      <c r="A140" s="253"/>
      <c r="B140" s="70"/>
      <c r="C140" s="32"/>
      <c r="D140" s="32" t="s">
        <v>1152</v>
      </c>
      <c r="E140" s="32"/>
      <c r="F140" s="32"/>
      <c r="G140" s="256" t="s">
        <v>438</v>
      </c>
      <c r="H140" s="38" t="s">
        <v>425</v>
      </c>
      <c r="I140" s="32" t="s">
        <v>25</v>
      </c>
      <c r="J140" s="235">
        <f>K140*70%</f>
        <v>3404520</v>
      </c>
      <c r="K140" s="235">
        <v>4863600</v>
      </c>
      <c r="L140" s="189"/>
      <c r="M140" s="196">
        <f t="shared" si="3"/>
        <v>0</v>
      </c>
      <c r="N140" s="4"/>
    </row>
    <row r="141" spans="1:14" s="14" customFormat="1" ht="15.75">
      <c r="A141" s="253"/>
      <c r="B141" s="70"/>
      <c r="C141" s="32"/>
      <c r="D141" s="32" t="s">
        <v>1153</v>
      </c>
      <c r="E141" s="32"/>
      <c r="F141" s="32"/>
      <c r="G141" s="256" t="s">
        <v>440</v>
      </c>
      <c r="H141" s="38" t="s">
        <v>427</v>
      </c>
      <c r="I141" s="32" t="s">
        <v>25</v>
      </c>
      <c r="J141" s="235">
        <f>K141*70%</f>
        <v>3050880</v>
      </c>
      <c r="K141" s="235">
        <v>4358400</v>
      </c>
      <c r="L141" s="189"/>
      <c r="M141" s="196">
        <f t="shared" si="3"/>
        <v>0</v>
      </c>
      <c r="N141" s="4"/>
    </row>
    <row r="142" spans="1:14" s="14" customFormat="1" ht="15.75">
      <c r="A142" s="253"/>
      <c r="B142" s="70"/>
      <c r="C142" s="32"/>
      <c r="D142" s="32" t="s">
        <v>1154</v>
      </c>
      <c r="E142" s="32"/>
      <c r="F142" s="32"/>
      <c r="G142" s="256" t="s">
        <v>442</v>
      </c>
      <c r="H142" s="38" t="s">
        <v>429</v>
      </c>
      <c r="I142" s="32" t="s">
        <v>25</v>
      </c>
      <c r="J142" s="235">
        <v>2747000</v>
      </c>
      <c r="K142" s="235">
        <v>3296000</v>
      </c>
      <c r="L142" s="189"/>
      <c r="M142" s="196">
        <f t="shared" si="3"/>
        <v>-439800</v>
      </c>
      <c r="N142" s="4"/>
    </row>
    <row r="143" spans="1:14" s="14" customFormat="1" ht="15.75">
      <c r="A143" s="253"/>
      <c r="B143" s="70"/>
      <c r="C143" s="32"/>
      <c r="D143" s="32" t="s">
        <v>1155</v>
      </c>
      <c r="E143" s="32"/>
      <c r="F143" s="32"/>
      <c r="G143" s="256" t="s">
        <v>444</v>
      </c>
      <c r="H143" s="38" t="s">
        <v>431</v>
      </c>
      <c r="I143" s="32" t="s">
        <v>25</v>
      </c>
      <c r="J143" s="235">
        <f>K143*70%</f>
        <v>1351560</v>
      </c>
      <c r="K143" s="235">
        <v>1930800</v>
      </c>
      <c r="L143" s="189"/>
      <c r="M143" s="196">
        <f t="shared" si="3"/>
        <v>0</v>
      </c>
      <c r="N143" s="4"/>
    </row>
    <row r="144" spans="1:14" s="14" customFormat="1" ht="15.75">
      <c r="A144" s="253"/>
      <c r="B144" s="70"/>
      <c r="C144" s="32"/>
      <c r="D144" s="32" t="s">
        <v>1156</v>
      </c>
      <c r="E144" s="32"/>
      <c r="F144" s="32"/>
      <c r="G144" s="256" t="s">
        <v>446</v>
      </c>
      <c r="H144" s="38" t="s">
        <v>433</v>
      </c>
      <c r="I144" s="32" t="s">
        <v>25</v>
      </c>
      <c r="J144" s="235">
        <v>828000</v>
      </c>
      <c r="K144" s="235">
        <v>1112400</v>
      </c>
      <c r="L144" s="189"/>
      <c r="M144" s="196">
        <f t="shared" si="3"/>
        <v>-49320</v>
      </c>
      <c r="N144" s="4"/>
    </row>
    <row r="145" spans="1:18" s="19" customFormat="1" ht="15.75">
      <c r="A145" s="234"/>
      <c r="B145" s="70"/>
      <c r="C145" s="32" t="s">
        <v>1079</v>
      </c>
      <c r="D145" s="32"/>
      <c r="E145" s="32"/>
      <c r="F145" s="32"/>
      <c r="G145" s="256" t="s">
        <v>448</v>
      </c>
      <c r="H145" s="31" t="s">
        <v>435</v>
      </c>
      <c r="I145" s="32"/>
      <c r="J145" s="235"/>
      <c r="K145" s="235"/>
      <c r="L145" s="185"/>
      <c r="M145" s="196">
        <f t="shared" si="3"/>
        <v>0</v>
      </c>
      <c r="N145" s="4"/>
      <c r="O145" s="14"/>
      <c r="P145" s="14"/>
      <c r="Q145" s="14"/>
      <c r="R145" s="14"/>
    </row>
    <row r="146" spans="1:14" s="5" customFormat="1" ht="15.75">
      <c r="A146" s="253"/>
      <c r="B146" s="70"/>
      <c r="C146" s="32"/>
      <c r="D146" s="32" t="s">
        <v>1157</v>
      </c>
      <c r="E146" s="32"/>
      <c r="F146" s="32"/>
      <c r="G146" s="252" t="s">
        <v>450</v>
      </c>
      <c r="H146" s="38" t="s">
        <v>437</v>
      </c>
      <c r="I146" s="32" t="s">
        <v>25</v>
      </c>
      <c r="J146" s="235">
        <v>2606000</v>
      </c>
      <c r="K146" s="235">
        <v>3127200</v>
      </c>
      <c r="L146" s="189"/>
      <c r="M146" s="196">
        <f t="shared" si="3"/>
        <v>-416960</v>
      </c>
      <c r="N146" s="4"/>
    </row>
    <row r="147" spans="1:14" s="14" customFormat="1" ht="15.75">
      <c r="A147" s="253"/>
      <c r="B147" s="70"/>
      <c r="C147" s="32"/>
      <c r="D147" s="32" t="s">
        <v>1158</v>
      </c>
      <c r="E147" s="32"/>
      <c r="F147" s="32"/>
      <c r="G147" s="256" t="s">
        <v>452</v>
      </c>
      <c r="H147" s="38" t="s">
        <v>439</v>
      </c>
      <c r="I147" s="32" t="s">
        <v>25</v>
      </c>
      <c r="J147" s="235">
        <v>2713000</v>
      </c>
      <c r="K147" s="235">
        <v>3255600</v>
      </c>
      <c r="L147" s="189"/>
      <c r="M147" s="196">
        <f t="shared" si="3"/>
        <v>-434080</v>
      </c>
      <c r="N147" s="4"/>
    </row>
    <row r="148" spans="1:14" s="14" customFormat="1" ht="15.75">
      <c r="A148" s="267"/>
      <c r="B148" s="267"/>
      <c r="C148" s="39"/>
      <c r="D148" s="32" t="s">
        <v>1159</v>
      </c>
      <c r="E148" s="39"/>
      <c r="F148" s="39"/>
      <c r="G148" s="256" t="s">
        <v>454</v>
      </c>
      <c r="H148" s="38" t="s">
        <v>441</v>
      </c>
      <c r="I148" s="32" t="s">
        <v>25</v>
      </c>
      <c r="J148" s="235">
        <f>K148*70%</f>
        <v>2237760</v>
      </c>
      <c r="K148" s="235">
        <v>3196800</v>
      </c>
      <c r="L148" s="189"/>
      <c r="M148" s="196">
        <f t="shared" si="3"/>
        <v>0</v>
      </c>
      <c r="N148" s="4"/>
    </row>
    <row r="149" spans="1:14" s="14" customFormat="1" ht="15.75">
      <c r="A149" s="267"/>
      <c r="B149" s="267"/>
      <c r="C149" s="39"/>
      <c r="D149" s="32" t="s">
        <v>1160</v>
      </c>
      <c r="E149" s="39"/>
      <c r="F149" s="39"/>
      <c r="G149" s="256" t="s">
        <v>456</v>
      </c>
      <c r="H149" s="38" t="s">
        <v>443</v>
      </c>
      <c r="I149" s="32" t="s">
        <v>25</v>
      </c>
      <c r="J149" s="235">
        <f>K149*70%</f>
        <v>1706880</v>
      </c>
      <c r="K149" s="235">
        <v>2438400</v>
      </c>
      <c r="L149" s="189"/>
      <c r="M149" s="196">
        <f t="shared" si="3"/>
        <v>0</v>
      </c>
      <c r="N149" s="4"/>
    </row>
    <row r="150" spans="1:14" s="14" customFormat="1" ht="15.75">
      <c r="A150" s="267"/>
      <c r="B150" s="267"/>
      <c r="C150" s="39"/>
      <c r="D150" s="32" t="s">
        <v>1161</v>
      </c>
      <c r="E150" s="39"/>
      <c r="F150" s="39"/>
      <c r="G150" s="256" t="s">
        <v>458</v>
      </c>
      <c r="H150" s="38" t="s">
        <v>445</v>
      </c>
      <c r="I150" s="32" t="s">
        <v>25</v>
      </c>
      <c r="J150" s="235">
        <f>K150*70%</f>
        <v>1349040</v>
      </c>
      <c r="K150" s="235">
        <v>1927200</v>
      </c>
      <c r="L150" s="189"/>
      <c r="M150" s="196">
        <f t="shared" si="3"/>
        <v>0</v>
      </c>
      <c r="N150" s="4"/>
    </row>
    <row r="151" spans="1:14" s="8" customFormat="1" ht="18.75">
      <c r="A151" s="267"/>
      <c r="B151" s="267"/>
      <c r="C151" s="39"/>
      <c r="D151" s="32" t="s">
        <v>1162</v>
      </c>
      <c r="E151" s="39"/>
      <c r="F151" s="39"/>
      <c r="G151" s="252" t="s">
        <v>460</v>
      </c>
      <c r="H151" s="38" t="s">
        <v>447</v>
      </c>
      <c r="I151" s="32" t="s">
        <v>25</v>
      </c>
      <c r="J151" s="235">
        <f>K151*70%</f>
        <v>1065120</v>
      </c>
      <c r="K151" s="235">
        <v>1521600</v>
      </c>
      <c r="L151" s="189"/>
      <c r="M151" s="196">
        <f t="shared" si="3"/>
        <v>0</v>
      </c>
      <c r="N151" s="4"/>
    </row>
    <row r="152" spans="1:14" s="14" customFormat="1" ht="15.75">
      <c r="A152" s="267"/>
      <c r="B152" s="267"/>
      <c r="C152" s="39"/>
      <c r="D152" s="32" t="s">
        <v>1163</v>
      </c>
      <c r="E152" s="39"/>
      <c r="F152" s="39"/>
      <c r="G152" s="256" t="s">
        <v>462</v>
      </c>
      <c r="H152" s="38" t="s">
        <v>449</v>
      </c>
      <c r="I152" s="32" t="s">
        <v>25</v>
      </c>
      <c r="J152" s="235">
        <f>K152*70%</f>
        <v>803040</v>
      </c>
      <c r="K152" s="235">
        <v>1147200</v>
      </c>
      <c r="L152" s="189"/>
      <c r="M152" s="196">
        <f t="shared" si="3"/>
        <v>0</v>
      </c>
      <c r="N152" s="4"/>
    </row>
    <row r="153" spans="1:18" s="19" customFormat="1" ht="15.75">
      <c r="A153" s="70"/>
      <c r="B153" s="70"/>
      <c r="C153" s="32" t="s">
        <v>1080</v>
      </c>
      <c r="D153" s="32"/>
      <c r="E153" s="32"/>
      <c r="F153" s="32"/>
      <c r="G153" s="256" t="s">
        <v>464</v>
      </c>
      <c r="H153" s="31" t="s">
        <v>451</v>
      </c>
      <c r="I153" s="32"/>
      <c r="J153" s="235"/>
      <c r="K153" s="235">
        <v>0</v>
      </c>
      <c r="L153" s="185"/>
      <c r="M153" s="196">
        <f t="shared" si="3"/>
        <v>0</v>
      </c>
      <c r="N153" s="4"/>
      <c r="O153" s="14"/>
      <c r="P153" s="14"/>
      <c r="Q153" s="14"/>
      <c r="R153" s="14"/>
    </row>
    <row r="154" spans="1:14" s="5" customFormat="1" ht="15.75">
      <c r="A154" s="267"/>
      <c r="B154" s="267"/>
      <c r="C154" s="39"/>
      <c r="D154" s="32" t="s">
        <v>1164</v>
      </c>
      <c r="E154" s="39"/>
      <c r="F154" s="39"/>
      <c r="G154" s="252" t="s">
        <v>466</v>
      </c>
      <c r="H154" s="38" t="s">
        <v>1568</v>
      </c>
      <c r="I154" s="32" t="s">
        <v>25</v>
      </c>
      <c r="J154" s="235">
        <v>805000</v>
      </c>
      <c r="K154" s="235">
        <v>966000</v>
      </c>
      <c r="L154" s="189"/>
      <c r="M154" s="196">
        <f t="shared" si="3"/>
        <v>-128800</v>
      </c>
      <c r="N154" s="4"/>
    </row>
    <row r="155" spans="1:14" s="5" customFormat="1" ht="15.75">
      <c r="A155" s="267"/>
      <c r="B155" s="267"/>
      <c r="C155" s="39"/>
      <c r="D155" s="32" t="s">
        <v>1165</v>
      </c>
      <c r="E155" s="39"/>
      <c r="F155" s="39"/>
      <c r="G155" s="252" t="s">
        <v>467</v>
      </c>
      <c r="H155" s="38" t="s">
        <v>455</v>
      </c>
      <c r="I155" s="32" t="s">
        <v>25</v>
      </c>
      <c r="J155" s="235">
        <v>715000</v>
      </c>
      <c r="K155" s="235">
        <v>886800</v>
      </c>
      <c r="L155" s="189"/>
      <c r="M155" s="196">
        <f t="shared" si="3"/>
        <v>-94240</v>
      </c>
      <c r="N155" s="4"/>
    </row>
    <row r="156" spans="1:14" s="5" customFormat="1" ht="15.75">
      <c r="A156" s="267"/>
      <c r="B156" s="267"/>
      <c r="C156" s="39"/>
      <c r="D156" s="32" t="s">
        <v>1166</v>
      </c>
      <c r="E156" s="39"/>
      <c r="F156" s="39"/>
      <c r="G156" s="252" t="s">
        <v>469</v>
      </c>
      <c r="H156" s="38" t="s">
        <v>457</v>
      </c>
      <c r="I156" s="32" t="s">
        <v>25</v>
      </c>
      <c r="J156" s="235">
        <v>568000</v>
      </c>
      <c r="K156" s="235">
        <v>741600</v>
      </c>
      <c r="L156" s="189"/>
      <c r="M156" s="196">
        <f t="shared" si="3"/>
        <v>-48880.00000000006</v>
      </c>
      <c r="N156" s="4"/>
    </row>
    <row r="157" spans="1:14" s="5" customFormat="1" ht="15.75">
      <c r="A157" s="267"/>
      <c r="B157" s="267"/>
      <c r="C157" s="39"/>
      <c r="D157" s="32" t="s">
        <v>1167</v>
      </c>
      <c r="E157" s="39"/>
      <c r="F157" s="39"/>
      <c r="G157" s="252" t="s">
        <v>471</v>
      </c>
      <c r="H157" s="38" t="s">
        <v>459</v>
      </c>
      <c r="I157" s="32" t="s">
        <v>25</v>
      </c>
      <c r="J157" s="235">
        <f>K157*70%</f>
        <v>464519.99999999994</v>
      </c>
      <c r="K157" s="235">
        <v>663600</v>
      </c>
      <c r="L157" s="189"/>
      <c r="M157" s="196">
        <f t="shared" si="3"/>
        <v>0</v>
      </c>
      <c r="N157" s="4"/>
    </row>
    <row r="158" spans="1:14" s="5" customFormat="1" ht="15.75">
      <c r="A158" s="70"/>
      <c r="B158" s="70" t="s">
        <v>1035</v>
      </c>
      <c r="C158" s="32"/>
      <c r="D158" s="32"/>
      <c r="E158" s="32"/>
      <c r="F158" s="32"/>
      <c r="G158" s="252" t="s">
        <v>473</v>
      </c>
      <c r="H158" s="97" t="s">
        <v>461</v>
      </c>
      <c r="I158" s="32"/>
      <c r="J158" s="235"/>
      <c r="K158" s="235"/>
      <c r="L158" s="185"/>
      <c r="M158" s="196">
        <f t="shared" si="3"/>
        <v>0</v>
      </c>
      <c r="N158" s="4"/>
    </row>
    <row r="159" spans="1:14" s="6" customFormat="1" ht="15.75">
      <c r="A159" s="267"/>
      <c r="B159" s="267"/>
      <c r="C159" s="32" t="s">
        <v>1081</v>
      </c>
      <c r="D159" s="32"/>
      <c r="E159" s="39"/>
      <c r="F159" s="39"/>
      <c r="G159" s="252" t="s">
        <v>475</v>
      </c>
      <c r="H159" s="31" t="s">
        <v>463</v>
      </c>
      <c r="I159" s="39" t="s">
        <v>25</v>
      </c>
      <c r="J159" s="235">
        <v>365000</v>
      </c>
      <c r="K159" s="239">
        <v>500000</v>
      </c>
      <c r="L159" s="189"/>
      <c r="M159" s="196">
        <f t="shared" si="3"/>
        <v>-15000</v>
      </c>
      <c r="N159" s="4"/>
    </row>
    <row r="160" spans="1:18" s="6" customFormat="1" ht="15.75">
      <c r="A160" s="267"/>
      <c r="B160" s="267"/>
      <c r="C160" s="32" t="s">
        <v>1082</v>
      </c>
      <c r="D160" s="32"/>
      <c r="E160" s="39"/>
      <c r="F160" s="39"/>
      <c r="G160" s="252" t="s">
        <v>476</v>
      </c>
      <c r="H160" s="31" t="s">
        <v>465</v>
      </c>
      <c r="I160" s="39" t="s">
        <v>25</v>
      </c>
      <c r="J160" s="235">
        <f>K160*70%</f>
        <v>1750000</v>
      </c>
      <c r="K160" s="239">
        <v>2500000</v>
      </c>
      <c r="L160" s="189"/>
      <c r="M160" s="196">
        <f t="shared" si="3"/>
        <v>0</v>
      </c>
      <c r="N160" s="4"/>
      <c r="O160" s="5"/>
      <c r="P160" s="5"/>
      <c r="Q160" s="5"/>
      <c r="R160" s="5"/>
    </row>
    <row r="161" spans="1:14" s="5" customFormat="1" ht="15.75">
      <c r="A161" s="70"/>
      <c r="B161" s="70" t="s">
        <v>1036</v>
      </c>
      <c r="C161" s="32"/>
      <c r="D161" s="32"/>
      <c r="E161" s="32"/>
      <c r="F161" s="32"/>
      <c r="G161" s="252" t="s">
        <v>477</v>
      </c>
      <c r="H161" s="97" t="s">
        <v>451</v>
      </c>
      <c r="I161" s="32" t="s">
        <v>25</v>
      </c>
      <c r="J161" s="235">
        <f>K161*70%</f>
        <v>280000</v>
      </c>
      <c r="K161" s="239">
        <v>400000</v>
      </c>
      <c r="L161" s="185"/>
      <c r="M161" s="196">
        <f t="shared" si="3"/>
        <v>0</v>
      </c>
      <c r="N161" s="4"/>
    </row>
    <row r="162" spans="1:14" s="5" customFormat="1" ht="15.75">
      <c r="A162" s="70"/>
      <c r="B162" s="70" t="s">
        <v>1037</v>
      </c>
      <c r="C162" s="32"/>
      <c r="D162" s="32"/>
      <c r="E162" s="32"/>
      <c r="F162" s="32"/>
      <c r="G162" s="252" t="s">
        <v>479</v>
      </c>
      <c r="H162" s="97" t="s">
        <v>468</v>
      </c>
      <c r="I162" s="32" t="s">
        <v>43</v>
      </c>
      <c r="J162" s="235"/>
      <c r="K162" s="235"/>
      <c r="L162" s="185"/>
      <c r="M162" s="196">
        <f t="shared" si="3"/>
        <v>0</v>
      </c>
      <c r="N162" s="4"/>
    </row>
    <row r="163" spans="1:18" s="6" customFormat="1" ht="15.75">
      <c r="A163" s="70"/>
      <c r="B163" s="70"/>
      <c r="C163" s="32" t="s">
        <v>1083</v>
      </c>
      <c r="D163" s="32"/>
      <c r="E163" s="32"/>
      <c r="F163" s="32"/>
      <c r="G163" s="252"/>
      <c r="H163" s="31" t="s">
        <v>866</v>
      </c>
      <c r="I163" s="32"/>
      <c r="J163" s="235"/>
      <c r="K163" s="239"/>
      <c r="L163" s="185"/>
      <c r="M163" s="196">
        <f t="shared" si="3"/>
        <v>0</v>
      </c>
      <c r="N163" s="4"/>
      <c r="O163" s="5"/>
      <c r="P163" s="5"/>
      <c r="Q163" s="5"/>
      <c r="R163" s="5"/>
    </row>
    <row r="164" spans="1:14" s="5" customFormat="1" ht="34.5" customHeight="1">
      <c r="A164" s="70"/>
      <c r="B164" s="70"/>
      <c r="C164" s="32"/>
      <c r="D164" s="32" t="s">
        <v>1168</v>
      </c>
      <c r="E164" s="32"/>
      <c r="F164" s="32"/>
      <c r="G164" s="252"/>
      <c r="H164" s="38" t="s">
        <v>867</v>
      </c>
      <c r="I164" s="32" t="s">
        <v>43</v>
      </c>
      <c r="J164" s="235">
        <v>3000000</v>
      </c>
      <c r="K164" s="239">
        <f>J164*1.2</f>
        <v>3600000</v>
      </c>
      <c r="L164" s="185"/>
      <c r="M164" s="196">
        <f t="shared" si="3"/>
        <v>-480000</v>
      </c>
      <c r="N164" s="4"/>
    </row>
    <row r="165" spans="1:14" s="5" customFormat="1" ht="31.5">
      <c r="A165" s="70"/>
      <c r="B165" s="70"/>
      <c r="C165" s="32"/>
      <c r="D165" s="32" t="s">
        <v>1169</v>
      </c>
      <c r="E165" s="32"/>
      <c r="F165" s="32"/>
      <c r="G165" s="252"/>
      <c r="H165" s="38" t="s">
        <v>868</v>
      </c>
      <c r="I165" s="32" t="s">
        <v>869</v>
      </c>
      <c r="J165" s="235">
        <v>25000000</v>
      </c>
      <c r="K165" s="239">
        <f aca="true" t="shared" si="4" ref="K165:K174">J165*1.2</f>
        <v>30000000</v>
      </c>
      <c r="L165" s="185"/>
      <c r="M165" s="196">
        <f t="shared" si="3"/>
        <v>-4000000</v>
      </c>
      <c r="N165" s="4"/>
    </row>
    <row r="166" spans="1:14" s="5" customFormat="1" ht="36" customHeight="1">
      <c r="A166" s="70"/>
      <c r="B166" s="70"/>
      <c r="C166" s="32"/>
      <c r="D166" s="32" t="s">
        <v>1170</v>
      </c>
      <c r="E166" s="32"/>
      <c r="F166" s="32"/>
      <c r="G166" s="252"/>
      <c r="H166" s="38" t="s">
        <v>870</v>
      </c>
      <c r="I166" s="32" t="s">
        <v>869</v>
      </c>
      <c r="J166" s="235">
        <v>500000</v>
      </c>
      <c r="K166" s="239">
        <f t="shared" si="4"/>
        <v>600000</v>
      </c>
      <c r="L166" s="185"/>
      <c r="M166" s="196">
        <f t="shared" si="3"/>
        <v>-80000</v>
      </c>
      <c r="N166" s="4"/>
    </row>
    <row r="167" spans="1:14" s="5" customFormat="1" ht="31.5">
      <c r="A167" s="70"/>
      <c r="B167" s="70"/>
      <c r="C167" s="32"/>
      <c r="D167" s="32" t="s">
        <v>1171</v>
      </c>
      <c r="E167" s="32"/>
      <c r="F167" s="32"/>
      <c r="G167" s="252"/>
      <c r="H167" s="38" t="s">
        <v>871</v>
      </c>
      <c r="I167" s="32" t="s">
        <v>43</v>
      </c>
      <c r="J167" s="235">
        <v>3000000</v>
      </c>
      <c r="K167" s="239">
        <f>J167*1.2</f>
        <v>3600000</v>
      </c>
      <c r="L167" s="185"/>
      <c r="M167" s="196">
        <f t="shared" si="3"/>
        <v>-480000</v>
      </c>
      <c r="N167" s="4"/>
    </row>
    <row r="168" spans="1:18" s="6" customFormat="1" ht="15.75">
      <c r="A168" s="70"/>
      <c r="B168" s="70"/>
      <c r="C168" s="32" t="s">
        <v>1084</v>
      </c>
      <c r="D168" s="32"/>
      <c r="E168" s="32"/>
      <c r="F168" s="32"/>
      <c r="G168" s="252"/>
      <c r="H168" s="31" t="s">
        <v>872</v>
      </c>
      <c r="I168" s="32"/>
      <c r="J168" s="235"/>
      <c r="K168" s="239"/>
      <c r="L168" s="185"/>
      <c r="M168" s="196">
        <f t="shared" si="3"/>
        <v>0</v>
      </c>
      <c r="N168" s="4"/>
      <c r="O168" s="5"/>
      <c r="P168" s="5"/>
      <c r="Q168" s="5"/>
      <c r="R168" s="5"/>
    </row>
    <row r="169" spans="1:14" s="5" customFormat="1" ht="31.5">
      <c r="A169" s="70"/>
      <c r="B169" s="70"/>
      <c r="C169" s="32"/>
      <c r="D169" s="32" t="s">
        <v>1172</v>
      </c>
      <c r="E169" s="32"/>
      <c r="F169" s="32"/>
      <c r="G169" s="252"/>
      <c r="H169" s="38" t="s">
        <v>873</v>
      </c>
      <c r="I169" s="32" t="s">
        <v>869</v>
      </c>
      <c r="J169" s="235">
        <v>25000000</v>
      </c>
      <c r="K169" s="239">
        <f t="shared" si="4"/>
        <v>30000000</v>
      </c>
      <c r="L169" s="185"/>
      <c r="M169" s="196">
        <f t="shared" si="3"/>
        <v>-4000000</v>
      </c>
      <c r="N169" s="4"/>
    </row>
    <row r="170" spans="1:14" s="5" customFormat="1" ht="31.5">
      <c r="A170" s="70"/>
      <c r="B170" s="70"/>
      <c r="C170" s="32"/>
      <c r="D170" s="32" t="s">
        <v>1173</v>
      </c>
      <c r="E170" s="32"/>
      <c r="F170" s="32"/>
      <c r="G170" s="252"/>
      <c r="H170" s="38" t="s">
        <v>874</v>
      </c>
      <c r="I170" s="32" t="s">
        <v>869</v>
      </c>
      <c r="J170" s="235">
        <v>500000</v>
      </c>
      <c r="K170" s="239">
        <f t="shared" si="4"/>
        <v>600000</v>
      </c>
      <c r="L170" s="185"/>
      <c r="M170" s="196">
        <f t="shared" si="3"/>
        <v>-80000</v>
      </c>
      <c r="N170" s="4"/>
    </row>
    <row r="171" spans="1:14" s="5" customFormat="1" ht="31.5">
      <c r="A171" s="70"/>
      <c r="B171" s="70"/>
      <c r="C171" s="32"/>
      <c r="D171" s="32" t="s">
        <v>1174</v>
      </c>
      <c r="E171" s="32"/>
      <c r="F171" s="32"/>
      <c r="G171" s="252"/>
      <c r="H171" s="38" t="s">
        <v>875</v>
      </c>
      <c r="I171" s="32" t="s">
        <v>43</v>
      </c>
      <c r="J171" s="235">
        <v>3000000</v>
      </c>
      <c r="K171" s="239">
        <f t="shared" si="4"/>
        <v>3600000</v>
      </c>
      <c r="L171" s="185"/>
      <c r="M171" s="196">
        <f t="shared" si="3"/>
        <v>-480000</v>
      </c>
      <c r="N171" s="4"/>
    </row>
    <row r="172" spans="1:18" s="6" customFormat="1" ht="15.75">
      <c r="A172" s="70"/>
      <c r="B172" s="70"/>
      <c r="C172" s="32" t="s">
        <v>1085</v>
      </c>
      <c r="D172" s="32"/>
      <c r="E172" s="32"/>
      <c r="F172" s="32"/>
      <c r="G172" s="252"/>
      <c r="H172" s="31" t="s">
        <v>876</v>
      </c>
      <c r="I172" s="39"/>
      <c r="J172" s="235"/>
      <c r="K172" s="239"/>
      <c r="L172" s="185"/>
      <c r="M172" s="196">
        <f t="shared" si="3"/>
        <v>0</v>
      </c>
      <c r="N172" s="4"/>
      <c r="O172" s="5"/>
      <c r="P172" s="5"/>
      <c r="Q172" s="5"/>
      <c r="R172" s="5"/>
    </row>
    <row r="173" spans="1:14" s="5" customFormat="1" ht="31.5">
      <c r="A173" s="70"/>
      <c r="B173" s="70"/>
      <c r="C173" s="32"/>
      <c r="D173" s="32" t="s">
        <v>1175</v>
      </c>
      <c r="E173" s="32"/>
      <c r="F173" s="32"/>
      <c r="G173" s="252"/>
      <c r="H173" s="38" t="s">
        <v>877</v>
      </c>
      <c r="I173" s="32" t="s">
        <v>43</v>
      </c>
      <c r="J173" s="235">
        <v>3000000</v>
      </c>
      <c r="K173" s="239">
        <f t="shared" si="4"/>
        <v>3600000</v>
      </c>
      <c r="L173" s="185"/>
      <c r="M173" s="196">
        <f t="shared" si="3"/>
        <v>-480000</v>
      </c>
      <c r="N173" s="4"/>
    </row>
    <row r="174" spans="1:14" s="5" customFormat="1" ht="31.5">
      <c r="A174" s="70"/>
      <c r="B174" s="70"/>
      <c r="C174" s="32"/>
      <c r="D174" s="32" t="s">
        <v>1176</v>
      </c>
      <c r="E174" s="32"/>
      <c r="F174" s="32"/>
      <c r="G174" s="252"/>
      <c r="H174" s="38" t="s">
        <v>878</v>
      </c>
      <c r="I174" s="32" t="s">
        <v>869</v>
      </c>
      <c r="J174" s="235">
        <v>500000</v>
      </c>
      <c r="K174" s="239">
        <f t="shared" si="4"/>
        <v>600000</v>
      </c>
      <c r="L174" s="185"/>
      <c r="M174" s="196">
        <f t="shared" si="3"/>
        <v>-80000</v>
      </c>
      <c r="N174" s="4"/>
    </row>
    <row r="175" spans="1:14" s="19" customFormat="1" ht="15.75">
      <c r="A175" s="70"/>
      <c r="B175" s="70" t="s">
        <v>1038</v>
      </c>
      <c r="C175" s="32"/>
      <c r="D175" s="32"/>
      <c r="E175" s="32"/>
      <c r="F175" s="32"/>
      <c r="G175" s="256" t="s">
        <v>481</v>
      </c>
      <c r="H175" s="97" t="s">
        <v>470</v>
      </c>
      <c r="I175" s="32" t="s">
        <v>43</v>
      </c>
      <c r="J175" s="235"/>
      <c r="K175" s="235"/>
      <c r="L175" s="201"/>
      <c r="M175" s="196">
        <f t="shared" si="3"/>
        <v>0</v>
      </c>
      <c r="N175" s="4"/>
    </row>
    <row r="176" spans="1:14" s="19" customFormat="1" ht="31.5">
      <c r="A176" s="70"/>
      <c r="B176" s="70" t="s">
        <v>1039</v>
      </c>
      <c r="C176" s="32"/>
      <c r="D176" s="32"/>
      <c r="E176" s="32"/>
      <c r="F176" s="32"/>
      <c r="G176" s="256" t="s">
        <v>482</v>
      </c>
      <c r="H176" s="97" t="s">
        <v>472</v>
      </c>
      <c r="I176" s="32" t="s">
        <v>43</v>
      </c>
      <c r="J176" s="235"/>
      <c r="K176" s="235"/>
      <c r="L176" s="201"/>
      <c r="M176" s="196">
        <f t="shared" si="3"/>
        <v>0</v>
      </c>
      <c r="N176" s="4"/>
    </row>
    <row r="177" spans="1:14" s="19" customFormat="1" ht="47.25">
      <c r="A177" s="70"/>
      <c r="B177" s="70"/>
      <c r="C177" s="32" t="s">
        <v>1086</v>
      </c>
      <c r="D177" s="32"/>
      <c r="E177" s="32"/>
      <c r="F177" s="32"/>
      <c r="G177" s="256"/>
      <c r="H177" s="31" t="s">
        <v>892</v>
      </c>
      <c r="I177" s="32" t="s">
        <v>869</v>
      </c>
      <c r="J177" s="235">
        <v>600000</v>
      </c>
      <c r="K177" s="235">
        <f>J177*1.2</f>
        <v>720000</v>
      </c>
      <c r="L177" s="185"/>
      <c r="M177" s="196">
        <f t="shared" si="3"/>
        <v>-96000.00000000006</v>
      </c>
      <c r="N177" s="4"/>
    </row>
    <row r="178" spans="1:14" s="19" customFormat="1" ht="47.25">
      <c r="A178" s="70"/>
      <c r="B178" s="70" t="s">
        <v>1040</v>
      </c>
      <c r="C178" s="32"/>
      <c r="D178" s="32"/>
      <c r="E178" s="32"/>
      <c r="F178" s="32"/>
      <c r="G178" s="256" t="s">
        <v>484</v>
      </c>
      <c r="H178" s="97" t="s">
        <v>474</v>
      </c>
      <c r="I178" s="32"/>
      <c r="J178" s="235"/>
      <c r="K178" s="235"/>
      <c r="L178" s="185"/>
      <c r="M178" s="196">
        <f t="shared" si="3"/>
        <v>0</v>
      </c>
      <c r="N178" s="4"/>
    </row>
    <row r="179" spans="1:18" s="6" customFormat="1" ht="31.5">
      <c r="A179" s="70"/>
      <c r="B179" s="70"/>
      <c r="C179" s="32" t="s">
        <v>1087</v>
      </c>
      <c r="D179" s="32"/>
      <c r="E179" s="32"/>
      <c r="F179" s="32"/>
      <c r="G179" s="252"/>
      <c r="H179" s="31" t="s">
        <v>879</v>
      </c>
      <c r="I179" s="32" t="s">
        <v>25</v>
      </c>
      <c r="J179" s="235">
        <v>800000000</v>
      </c>
      <c r="K179" s="235">
        <f>J179*1.2</f>
        <v>960000000</v>
      </c>
      <c r="L179" s="185"/>
      <c r="M179" s="196">
        <f t="shared" si="3"/>
        <v>-128000000</v>
      </c>
      <c r="N179" s="4"/>
      <c r="O179" s="5"/>
      <c r="P179" s="5"/>
      <c r="Q179" s="5"/>
      <c r="R179" s="5"/>
    </row>
    <row r="180" spans="1:18" s="6" customFormat="1" ht="15.75">
      <c r="A180" s="70"/>
      <c r="B180" s="70"/>
      <c r="C180" s="32" t="s">
        <v>1088</v>
      </c>
      <c r="D180" s="32"/>
      <c r="E180" s="32"/>
      <c r="F180" s="32"/>
      <c r="G180" s="252"/>
      <c r="H180" s="31" t="s">
        <v>880</v>
      </c>
      <c r="I180" s="32" t="s">
        <v>25</v>
      </c>
      <c r="J180" s="235">
        <v>1000000000</v>
      </c>
      <c r="K180" s="235">
        <f>J180*1.2</f>
        <v>1200000000</v>
      </c>
      <c r="L180" s="185"/>
      <c r="M180" s="196">
        <f t="shared" si="3"/>
        <v>-160000000</v>
      </c>
      <c r="N180" s="4"/>
      <c r="O180" s="5"/>
      <c r="P180" s="5"/>
      <c r="Q180" s="5"/>
      <c r="R180" s="5"/>
    </row>
    <row r="181" spans="1:18" s="6" customFormat="1" ht="15.75">
      <c r="A181" s="70"/>
      <c r="B181" s="70"/>
      <c r="C181" s="32" t="s">
        <v>1089</v>
      </c>
      <c r="D181" s="32"/>
      <c r="E181" s="32"/>
      <c r="F181" s="32"/>
      <c r="G181" s="252" t="s">
        <v>485</v>
      </c>
      <c r="H181" s="31" t="s">
        <v>881</v>
      </c>
      <c r="I181" s="32" t="s">
        <v>25</v>
      </c>
      <c r="J181" s="235">
        <v>25000000</v>
      </c>
      <c r="K181" s="235">
        <v>30000000</v>
      </c>
      <c r="L181" s="185"/>
      <c r="M181" s="196">
        <f t="shared" si="3"/>
        <v>-4000000</v>
      </c>
      <c r="N181" s="4"/>
      <c r="O181" s="5"/>
      <c r="P181" s="5"/>
      <c r="Q181" s="5"/>
      <c r="R181" s="5"/>
    </row>
    <row r="182" spans="1:14" s="14" customFormat="1" ht="31.5">
      <c r="A182" s="70"/>
      <c r="B182" s="70" t="s">
        <v>1041</v>
      </c>
      <c r="C182" s="32"/>
      <c r="D182" s="32"/>
      <c r="E182" s="32"/>
      <c r="F182" s="32"/>
      <c r="G182" s="256" t="s">
        <v>487</v>
      </c>
      <c r="H182" s="97" t="s">
        <v>478</v>
      </c>
      <c r="I182" s="32"/>
      <c r="J182" s="235"/>
      <c r="K182" s="235"/>
      <c r="L182" s="185"/>
      <c r="M182" s="196">
        <f t="shared" si="3"/>
        <v>0</v>
      </c>
      <c r="N182" s="4"/>
    </row>
    <row r="183" spans="1:18" s="19" customFormat="1" ht="15.75">
      <c r="A183" s="70"/>
      <c r="B183" s="70"/>
      <c r="C183" s="32" t="s">
        <v>1090</v>
      </c>
      <c r="D183" s="32"/>
      <c r="E183" s="32"/>
      <c r="F183" s="32"/>
      <c r="G183" s="256" t="s">
        <v>489</v>
      </c>
      <c r="H183" s="31" t="s">
        <v>480</v>
      </c>
      <c r="I183" s="32"/>
      <c r="J183" s="235"/>
      <c r="K183" s="235"/>
      <c r="L183" s="185"/>
      <c r="M183" s="196">
        <f t="shared" si="3"/>
        <v>0</v>
      </c>
      <c r="N183" s="4"/>
      <c r="O183" s="14"/>
      <c r="P183" s="14"/>
      <c r="Q183" s="14"/>
      <c r="R183" s="14"/>
    </row>
    <row r="184" spans="1:14" s="5" customFormat="1" ht="15.75">
      <c r="A184" s="267"/>
      <c r="B184" s="267"/>
      <c r="C184" s="39"/>
      <c r="D184" s="32" t="s">
        <v>1177</v>
      </c>
      <c r="E184" s="39"/>
      <c r="F184" s="39"/>
      <c r="G184" s="252" t="s">
        <v>491</v>
      </c>
      <c r="H184" s="38" t="s">
        <v>8</v>
      </c>
      <c r="I184" s="32" t="s">
        <v>25</v>
      </c>
      <c r="J184" s="235">
        <f>K184*70%</f>
        <v>315000</v>
      </c>
      <c r="K184" s="235">
        <v>450000</v>
      </c>
      <c r="L184" s="189"/>
      <c r="M184" s="196">
        <f t="shared" si="3"/>
        <v>0</v>
      </c>
      <c r="N184" s="4"/>
    </row>
    <row r="185" spans="1:14" s="5" customFormat="1" ht="31.5">
      <c r="A185" s="267"/>
      <c r="B185" s="267"/>
      <c r="C185" s="39"/>
      <c r="D185" s="32" t="s">
        <v>1178</v>
      </c>
      <c r="E185" s="39"/>
      <c r="F185" s="39"/>
      <c r="G185" s="252" t="s">
        <v>492</v>
      </c>
      <c r="H185" s="38" t="s">
        <v>483</v>
      </c>
      <c r="I185" s="32" t="s">
        <v>25</v>
      </c>
      <c r="J185" s="235">
        <v>600000</v>
      </c>
      <c r="K185" s="235">
        <v>800000</v>
      </c>
      <c r="L185" s="189"/>
      <c r="M185" s="196">
        <f t="shared" si="3"/>
        <v>-40000</v>
      </c>
      <c r="N185" s="4"/>
    </row>
    <row r="186" spans="1:14" s="14" customFormat="1" ht="31.5">
      <c r="A186" s="267"/>
      <c r="B186" s="267"/>
      <c r="C186" s="39"/>
      <c r="D186" s="32" t="s">
        <v>1179</v>
      </c>
      <c r="E186" s="39"/>
      <c r="F186" s="39"/>
      <c r="G186" s="256" t="s">
        <v>494</v>
      </c>
      <c r="H186" s="38" t="s">
        <v>830</v>
      </c>
      <c r="I186" s="32" t="s">
        <v>25</v>
      </c>
      <c r="J186" s="235">
        <v>800000</v>
      </c>
      <c r="K186" s="235">
        <v>1000000</v>
      </c>
      <c r="L186" s="189"/>
      <c r="M186" s="196">
        <f t="shared" si="3"/>
        <v>-100000</v>
      </c>
      <c r="N186" s="4"/>
    </row>
    <row r="187" spans="1:18" s="19" customFormat="1" ht="15.75">
      <c r="A187" s="70"/>
      <c r="B187" s="70"/>
      <c r="C187" s="32" t="s">
        <v>1091</v>
      </c>
      <c r="D187" s="32"/>
      <c r="E187" s="32"/>
      <c r="F187" s="32"/>
      <c r="G187" s="256" t="s">
        <v>495</v>
      </c>
      <c r="H187" s="31" t="s">
        <v>486</v>
      </c>
      <c r="I187" s="32"/>
      <c r="J187" s="235"/>
      <c r="K187" s="235"/>
      <c r="L187" s="185"/>
      <c r="M187" s="196">
        <f t="shared" si="3"/>
        <v>0</v>
      </c>
      <c r="N187" s="4"/>
      <c r="O187" s="14"/>
      <c r="P187" s="14"/>
      <c r="Q187" s="14"/>
      <c r="R187" s="14"/>
    </row>
    <row r="188" spans="1:14" s="5" customFormat="1" ht="15.75">
      <c r="A188" s="267"/>
      <c r="B188" s="267"/>
      <c r="C188" s="39"/>
      <c r="D188" s="32" t="s">
        <v>1180</v>
      </c>
      <c r="E188" s="39"/>
      <c r="F188" s="39"/>
      <c r="G188" s="252" t="s">
        <v>497</v>
      </c>
      <c r="H188" s="38" t="s">
        <v>9</v>
      </c>
      <c r="I188" s="32" t="s">
        <v>25</v>
      </c>
      <c r="J188" s="235">
        <f>K188*70%</f>
        <v>350000</v>
      </c>
      <c r="K188" s="235">
        <v>500000</v>
      </c>
      <c r="L188" s="189"/>
      <c r="M188" s="196">
        <f t="shared" si="3"/>
        <v>0</v>
      </c>
      <c r="N188" s="4"/>
    </row>
    <row r="189" spans="1:14" s="14" customFormat="1" ht="31.5">
      <c r="A189" s="267"/>
      <c r="B189" s="267"/>
      <c r="C189" s="39"/>
      <c r="D189" s="32" t="s">
        <v>1181</v>
      </c>
      <c r="E189" s="39"/>
      <c r="F189" s="39"/>
      <c r="G189" s="256" t="s">
        <v>498</v>
      </c>
      <c r="H189" s="38" t="s">
        <v>488</v>
      </c>
      <c r="I189" s="32" t="s">
        <v>25</v>
      </c>
      <c r="J189" s="235">
        <v>2500000</v>
      </c>
      <c r="K189" s="235">
        <v>3000000</v>
      </c>
      <c r="L189" s="189"/>
      <c r="M189" s="196">
        <f t="shared" si="3"/>
        <v>-400000</v>
      </c>
      <c r="N189" s="4"/>
    </row>
    <row r="190" spans="1:14" s="14" customFormat="1" ht="31.5">
      <c r="A190" s="267"/>
      <c r="B190" s="267"/>
      <c r="C190" s="39"/>
      <c r="D190" s="32" t="s">
        <v>1182</v>
      </c>
      <c r="E190" s="39"/>
      <c r="F190" s="39"/>
      <c r="G190" s="256" t="s">
        <v>499</v>
      </c>
      <c r="H190" s="38" t="s">
        <v>490</v>
      </c>
      <c r="I190" s="32" t="s">
        <v>25</v>
      </c>
      <c r="J190" s="235">
        <v>3000000</v>
      </c>
      <c r="K190" s="235">
        <v>3500000</v>
      </c>
      <c r="L190" s="185"/>
      <c r="M190" s="196">
        <f t="shared" si="3"/>
        <v>-550000</v>
      </c>
      <c r="N190" s="4"/>
    </row>
    <row r="191" spans="1:18" s="6" customFormat="1" ht="15.75">
      <c r="A191" s="70"/>
      <c r="B191" s="70"/>
      <c r="C191" s="32" t="s">
        <v>1092</v>
      </c>
      <c r="D191" s="32"/>
      <c r="E191" s="32"/>
      <c r="F191" s="32"/>
      <c r="G191" s="252" t="s">
        <v>501</v>
      </c>
      <c r="H191" s="31" t="s">
        <v>10</v>
      </c>
      <c r="I191" s="32" t="s">
        <v>25</v>
      </c>
      <c r="J191" s="235">
        <v>210000</v>
      </c>
      <c r="K191" s="235">
        <v>300000</v>
      </c>
      <c r="L191" s="185"/>
      <c r="M191" s="196">
        <f t="shared" si="3"/>
        <v>0</v>
      </c>
      <c r="N191" s="4"/>
      <c r="O191" s="5"/>
      <c r="P191" s="5"/>
      <c r="Q191" s="5"/>
      <c r="R191" s="5"/>
    </row>
    <row r="192" spans="1:18" s="6" customFormat="1" ht="15.75">
      <c r="A192" s="70"/>
      <c r="B192" s="70"/>
      <c r="C192" s="32" t="s">
        <v>1093</v>
      </c>
      <c r="D192" s="32"/>
      <c r="E192" s="32"/>
      <c r="F192" s="32"/>
      <c r="G192" s="252" t="s">
        <v>503</v>
      </c>
      <c r="H192" s="31" t="s">
        <v>493</v>
      </c>
      <c r="I192" s="32"/>
      <c r="J192" s="235"/>
      <c r="K192" s="235"/>
      <c r="L192" s="185"/>
      <c r="M192" s="196">
        <f t="shared" si="3"/>
        <v>0</v>
      </c>
      <c r="N192" s="4"/>
      <c r="O192" s="5"/>
      <c r="P192" s="5"/>
      <c r="Q192" s="5"/>
      <c r="R192" s="5"/>
    </row>
    <row r="193" spans="1:14" s="5" customFormat="1" ht="15.75">
      <c r="A193" s="267"/>
      <c r="B193" s="267"/>
      <c r="C193" s="39"/>
      <c r="D193" s="32" t="s">
        <v>1183</v>
      </c>
      <c r="E193" s="39"/>
      <c r="F193" s="39"/>
      <c r="G193" s="252" t="s">
        <v>505</v>
      </c>
      <c r="H193" s="38" t="s">
        <v>11</v>
      </c>
      <c r="I193" s="32" t="s">
        <v>25</v>
      </c>
      <c r="J193" s="235">
        <v>600000</v>
      </c>
      <c r="K193" s="235">
        <v>720000</v>
      </c>
      <c r="L193" s="189"/>
      <c r="M193" s="196">
        <f t="shared" si="3"/>
        <v>-96000.00000000006</v>
      </c>
      <c r="N193" s="4"/>
    </row>
    <row r="194" spans="1:14" s="5" customFormat="1" ht="15.75">
      <c r="A194" s="267"/>
      <c r="B194" s="267"/>
      <c r="C194" s="39"/>
      <c r="D194" s="32" t="s">
        <v>1184</v>
      </c>
      <c r="E194" s="39"/>
      <c r="F194" s="39"/>
      <c r="G194" s="252" t="s">
        <v>507</v>
      </c>
      <c r="H194" s="38" t="s">
        <v>496</v>
      </c>
      <c r="I194" s="32" t="s">
        <v>25</v>
      </c>
      <c r="J194" s="235">
        <v>6600000</v>
      </c>
      <c r="K194" s="235">
        <v>8000000</v>
      </c>
      <c r="L194" s="189"/>
      <c r="M194" s="196">
        <f t="shared" si="3"/>
        <v>-1000000</v>
      </c>
      <c r="N194" s="4"/>
    </row>
    <row r="195" spans="1:14" s="5" customFormat="1" ht="15.75">
      <c r="A195" s="267"/>
      <c r="B195" s="267"/>
      <c r="C195" s="39"/>
      <c r="D195" s="32" t="s">
        <v>1180</v>
      </c>
      <c r="E195" s="39"/>
      <c r="F195" s="39"/>
      <c r="G195" s="252" t="s">
        <v>509</v>
      </c>
      <c r="H195" s="38" t="s">
        <v>9</v>
      </c>
      <c r="I195" s="32" t="s">
        <v>25</v>
      </c>
      <c r="J195" s="235">
        <f>K195*70%</f>
        <v>350000</v>
      </c>
      <c r="K195" s="235">
        <v>500000</v>
      </c>
      <c r="L195" s="189"/>
      <c r="M195" s="196">
        <f t="shared" si="3"/>
        <v>0</v>
      </c>
      <c r="N195" s="4"/>
    </row>
    <row r="196" spans="1:18" s="6" customFormat="1" ht="15.75">
      <c r="A196" s="267"/>
      <c r="B196" s="267"/>
      <c r="C196" s="32" t="s">
        <v>1647</v>
      </c>
      <c r="D196" s="32"/>
      <c r="E196" s="39"/>
      <c r="F196" s="39"/>
      <c r="G196" s="268"/>
      <c r="H196" s="31" t="s">
        <v>1648</v>
      </c>
      <c r="I196" s="39"/>
      <c r="J196" s="235"/>
      <c r="K196" s="235"/>
      <c r="L196" s="189"/>
      <c r="M196" s="196">
        <f t="shared" si="3"/>
        <v>0</v>
      </c>
      <c r="N196" s="4"/>
      <c r="O196" s="5"/>
      <c r="P196" s="5"/>
      <c r="Q196" s="5"/>
      <c r="R196" s="5"/>
    </row>
    <row r="197" spans="1:13" s="4" customFormat="1" ht="15.75">
      <c r="A197" s="267"/>
      <c r="B197" s="267"/>
      <c r="C197" s="32"/>
      <c r="D197" s="32" t="s">
        <v>1185</v>
      </c>
      <c r="E197" s="39"/>
      <c r="F197" s="39"/>
      <c r="G197" s="163"/>
      <c r="H197" s="38" t="s">
        <v>12</v>
      </c>
      <c r="I197" s="32" t="s">
        <v>25</v>
      </c>
      <c r="J197" s="235">
        <f>K197*70%</f>
        <v>630000</v>
      </c>
      <c r="K197" s="235">
        <v>900000</v>
      </c>
      <c r="L197" s="189"/>
      <c r="M197" s="196">
        <f t="shared" si="3"/>
        <v>0</v>
      </c>
    </row>
    <row r="198" spans="1:13" s="4" customFormat="1" ht="15.75">
      <c r="A198" s="267"/>
      <c r="B198" s="267"/>
      <c r="C198" s="39"/>
      <c r="D198" s="32" t="s">
        <v>1186</v>
      </c>
      <c r="E198" s="39"/>
      <c r="F198" s="39"/>
      <c r="G198" s="163"/>
      <c r="H198" s="38" t="s">
        <v>500</v>
      </c>
      <c r="I198" s="32" t="s">
        <v>25</v>
      </c>
      <c r="J198" s="235">
        <f>K198*70%</f>
        <v>1120000</v>
      </c>
      <c r="K198" s="235">
        <v>1600000</v>
      </c>
      <c r="L198" s="189"/>
      <c r="M198" s="196">
        <f t="shared" si="3"/>
        <v>0</v>
      </c>
    </row>
    <row r="199" spans="1:13" ht="15.75">
      <c r="A199" s="70"/>
      <c r="B199" s="70"/>
      <c r="C199" s="32" t="s">
        <v>1094</v>
      </c>
      <c r="D199" s="32"/>
      <c r="E199" s="32"/>
      <c r="F199" s="32"/>
      <c r="G199" s="163"/>
      <c r="H199" s="31" t="s">
        <v>502</v>
      </c>
      <c r="I199" s="32" t="s">
        <v>25</v>
      </c>
      <c r="J199" s="235">
        <v>350000</v>
      </c>
      <c r="K199" s="235">
        <v>420000</v>
      </c>
      <c r="L199" s="185"/>
      <c r="M199" s="196">
        <f t="shared" si="3"/>
        <v>-56000</v>
      </c>
    </row>
    <row r="200" spans="1:13" ht="15.75">
      <c r="A200" s="70"/>
      <c r="B200" s="70"/>
      <c r="C200" s="32" t="s">
        <v>1095</v>
      </c>
      <c r="D200" s="32"/>
      <c r="E200" s="32"/>
      <c r="F200" s="32"/>
      <c r="G200" s="163"/>
      <c r="H200" s="31" t="s">
        <v>504</v>
      </c>
      <c r="I200" s="32" t="s">
        <v>25</v>
      </c>
      <c r="J200" s="235">
        <f>K200*70%</f>
        <v>910000</v>
      </c>
      <c r="K200" s="235">
        <v>1300000</v>
      </c>
      <c r="L200" s="185"/>
      <c r="M200" s="196">
        <f t="shared" si="3"/>
        <v>0</v>
      </c>
    </row>
    <row r="201" spans="1:13" ht="15.75">
      <c r="A201" s="70"/>
      <c r="B201" s="70"/>
      <c r="C201" s="32" t="s">
        <v>1096</v>
      </c>
      <c r="D201" s="32"/>
      <c r="E201" s="32"/>
      <c r="F201" s="32"/>
      <c r="G201" s="163"/>
      <c r="H201" s="31" t="s">
        <v>506</v>
      </c>
      <c r="I201" s="32" t="s">
        <v>94</v>
      </c>
      <c r="J201" s="235">
        <f>K201*70%</f>
        <v>210000</v>
      </c>
      <c r="K201" s="235">
        <v>300000</v>
      </c>
      <c r="L201" s="185"/>
      <c r="M201" s="196">
        <f t="shared" si="3"/>
        <v>0</v>
      </c>
    </row>
    <row r="202" spans="1:13" ht="15.75">
      <c r="A202" s="70"/>
      <c r="B202" s="70"/>
      <c r="C202" s="32" t="s">
        <v>1097</v>
      </c>
      <c r="D202" s="32"/>
      <c r="E202" s="32"/>
      <c r="F202" s="32"/>
      <c r="G202" s="163"/>
      <c r="H202" s="31" t="s">
        <v>508</v>
      </c>
      <c r="I202" s="32" t="s">
        <v>25</v>
      </c>
      <c r="J202" s="235">
        <v>560000</v>
      </c>
      <c r="K202" s="235">
        <v>680000</v>
      </c>
      <c r="L202" s="185"/>
      <c r="M202" s="196">
        <f t="shared" si="3"/>
        <v>-84000.00000000006</v>
      </c>
    </row>
    <row r="203" spans="1:13" ht="15.75">
      <c r="A203" s="70"/>
      <c r="B203" s="70"/>
      <c r="C203" s="32" t="s">
        <v>1098</v>
      </c>
      <c r="D203" s="32"/>
      <c r="E203" s="32"/>
      <c r="F203" s="32"/>
      <c r="G203" s="163"/>
      <c r="H203" s="31" t="s">
        <v>510</v>
      </c>
      <c r="I203" s="32" t="s">
        <v>25</v>
      </c>
      <c r="J203" s="235">
        <f>K203*70%</f>
        <v>875000</v>
      </c>
      <c r="K203" s="235">
        <v>1250000</v>
      </c>
      <c r="L203" s="185"/>
      <c r="M203" s="196">
        <f aca="true" t="shared" si="5" ref="M203:M213">K203*0.7-J203</f>
        <v>0</v>
      </c>
    </row>
    <row r="204" spans="1:13" ht="15.75">
      <c r="A204" s="70"/>
      <c r="B204" s="70"/>
      <c r="C204" s="32" t="s">
        <v>1099</v>
      </c>
      <c r="D204" s="32"/>
      <c r="E204" s="32"/>
      <c r="F204" s="32"/>
      <c r="G204" s="163"/>
      <c r="H204" s="31" t="s">
        <v>891</v>
      </c>
      <c r="I204" s="32"/>
      <c r="J204" s="235"/>
      <c r="K204" s="235"/>
      <c r="L204" s="185"/>
      <c r="M204" s="196">
        <f t="shared" si="5"/>
        <v>0</v>
      </c>
    </row>
    <row r="205" spans="1:13" s="4" customFormat="1" ht="31.5">
      <c r="A205" s="70"/>
      <c r="B205" s="70"/>
      <c r="C205" s="32"/>
      <c r="D205" s="32" t="s">
        <v>1187</v>
      </c>
      <c r="E205" s="32"/>
      <c r="F205" s="32"/>
      <c r="G205" s="163"/>
      <c r="H205" s="38" t="s">
        <v>882</v>
      </c>
      <c r="I205" s="32" t="s">
        <v>869</v>
      </c>
      <c r="J205" s="235">
        <v>2000000</v>
      </c>
      <c r="K205" s="235">
        <f>J205*1.2</f>
        <v>2400000</v>
      </c>
      <c r="L205" s="185"/>
      <c r="M205" s="196">
        <f t="shared" si="5"/>
        <v>-320000</v>
      </c>
    </row>
    <row r="206" spans="1:13" s="4" customFormat="1" ht="31.5">
      <c r="A206" s="70"/>
      <c r="B206" s="70"/>
      <c r="C206" s="32"/>
      <c r="D206" s="32" t="s">
        <v>1188</v>
      </c>
      <c r="E206" s="32"/>
      <c r="F206" s="32"/>
      <c r="G206" s="163"/>
      <c r="H206" s="38" t="s">
        <v>883</v>
      </c>
      <c r="I206" s="32" t="s">
        <v>869</v>
      </c>
      <c r="J206" s="235">
        <v>3000000</v>
      </c>
      <c r="K206" s="235">
        <f aca="true" t="shared" si="6" ref="K206:K213">J206*1.2</f>
        <v>3600000</v>
      </c>
      <c r="L206" s="185"/>
      <c r="M206" s="196">
        <f t="shared" si="5"/>
        <v>-480000</v>
      </c>
    </row>
    <row r="207" spans="1:13" s="4" customFormat="1" ht="31.5">
      <c r="A207" s="70"/>
      <c r="B207" s="70"/>
      <c r="C207" s="32"/>
      <c r="D207" s="32" t="s">
        <v>1189</v>
      </c>
      <c r="E207" s="32"/>
      <c r="F207" s="32"/>
      <c r="G207" s="163"/>
      <c r="H207" s="38" t="s">
        <v>884</v>
      </c>
      <c r="I207" s="32" t="s">
        <v>43</v>
      </c>
      <c r="J207" s="235">
        <v>5000</v>
      </c>
      <c r="K207" s="235">
        <f t="shared" si="6"/>
        <v>6000</v>
      </c>
      <c r="L207" s="185"/>
      <c r="M207" s="196">
        <f t="shared" si="5"/>
        <v>-800</v>
      </c>
    </row>
    <row r="208" spans="1:13" s="4" customFormat="1" ht="15.75">
      <c r="A208" s="70"/>
      <c r="B208" s="70"/>
      <c r="C208" s="32"/>
      <c r="D208" s="32" t="s">
        <v>1190</v>
      </c>
      <c r="E208" s="32"/>
      <c r="F208" s="32"/>
      <c r="G208" s="163"/>
      <c r="H208" s="38" t="s">
        <v>885</v>
      </c>
      <c r="I208" s="32" t="s">
        <v>43</v>
      </c>
      <c r="J208" s="235">
        <v>500000</v>
      </c>
      <c r="K208" s="235">
        <f t="shared" si="6"/>
        <v>600000</v>
      </c>
      <c r="L208" s="185"/>
      <c r="M208" s="196">
        <f t="shared" si="5"/>
        <v>-80000</v>
      </c>
    </row>
    <row r="209" spans="1:13" s="4" customFormat="1" ht="31.5">
      <c r="A209" s="70"/>
      <c r="B209" s="70"/>
      <c r="C209" s="32"/>
      <c r="D209" s="32" t="s">
        <v>1191</v>
      </c>
      <c r="E209" s="32"/>
      <c r="F209" s="32"/>
      <c r="G209" s="163"/>
      <c r="H209" s="38" t="s">
        <v>886</v>
      </c>
      <c r="I209" s="32" t="s">
        <v>43</v>
      </c>
      <c r="J209" s="235">
        <v>500000</v>
      </c>
      <c r="K209" s="235">
        <f t="shared" si="6"/>
        <v>600000</v>
      </c>
      <c r="L209" s="185"/>
      <c r="M209" s="196">
        <f t="shared" si="5"/>
        <v>-80000</v>
      </c>
    </row>
    <row r="210" spans="1:13" s="4" customFormat="1" ht="31.5">
      <c r="A210" s="70"/>
      <c r="B210" s="70"/>
      <c r="C210" s="32"/>
      <c r="D210" s="32" t="s">
        <v>1192</v>
      </c>
      <c r="E210" s="32"/>
      <c r="F210" s="32"/>
      <c r="G210" s="163"/>
      <c r="H210" s="38" t="s">
        <v>887</v>
      </c>
      <c r="I210" s="32" t="s">
        <v>25</v>
      </c>
      <c r="J210" s="235">
        <v>1000000</v>
      </c>
      <c r="K210" s="235">
        <f t="shared" si="6"/>
        <v>1200000</v>
      </c>
      <c r="L210" s="185"/>
      <c r="M210" s="196">
        <f t="shared" si="5"/>
        <v>-160000</v>
      </c>
    </row>
    <row r="211" spans="1:13" s="4" customFormat="1" ht="15.75">
      <c r="A211" s="70"/>
      <c r="B211" s="70"/>
      <c r="C211" s="32"/>
      <c r="D211" s="32" t="s">
        <v>1193</v>
      </c>
      <c r="E211" s="32"/>
      <c r="F211" s="32"/>
      <c r="G211" s="163"/>
      <c r="H211" s="38" t="s">
        <v>888</v>
      </c>
      <c r="I211" s="32" t="s">
        <v>869</v>
      </c>
      <c r="J211" s="235">
        <v>500000</v>
      </c>
      <c r="K211" s="235">
        <f t="shared" si="6"/>
        <v>600000</v>
      </c>
      <c r="L211" s="185"/>
      <c r="M211" s="196">
        <f t="shared" si="5"/>
        <v>-80000</v>
      </c>
    </row>
    <row r="212" spans="1:13" s="4" customFormat="1" ht="71.25" customHeight="1">
      <c r="A212" s="70"/>
      <c r="B212" s="70"/>
      <c r="C212" s="32"/>
      <c r="D212" s="32" t="s">
        <v>1194</v>
      </c>
      <c r="E212" s="32"/>
      <c r="F212" s="32"/>
      <c r="G212" s="163"/>
      <c r="H212" s="38" t="s">
        <v>889</v>
      </c>
      <c r="I212" s="32" t="s">
        <v>43</v>
      </c>
      <c r="J212" s="235">
        <v>3000000</v>
      </c>
      <c r="K212" s="235">
        <f t="shared" si="6"/>
        <v>3600000</v>
      </c>
      <c r="L212" s="185"/>
      <c r="M212" s="196">
        <f t="shared" si="5"/>
        <v>-480000</v>
      </c>
    </row>
    <row r="213" spans="1:13" s="4" customFormat="1" ht="72.75" customHeight="1" thickBot="1">
      <c r="A213" s="70"/>
      <c r="B213" s="70"/>
      <c r="C213" s="32"/>
      <c r="D213" s="32" t="s">
        <v>1195</v>
      </c>
      <c r="E213" s="32"/>
      <c r="F213" s="32"/>
      <c r="G213" s="269"/>
      <c r="H213" s="38" t="s">
        <v>890</v>
      </c>
      <c r="I213" s="32" t="s">
        <v>869</v>
      </c>
      <c r="J213" s="235">
        <v>400000</v>
      </c>
      <c r="K213" s="235">
        <f t="shared" si="6"/>
        <v>480000</v>
      </c>
      <c r="L213" s="185"/>
      <c r="M213" s="196">
        <f t="shared" si="5"/>
        <v>-64000</v>
      </c>
    </row>
    <row r="65411" ht="18.75">
      <c r="N65411" s="15"/>
    </row>
    <row r="65412" ht="18.75">
      <c r="N65412" s="9"/>
    </row>
    <row r="65413" ht="18.75">
      <c r="N65413" s="15"/>
    </row>
    <row r="65414" ht="18.75">
      <c r="N65414" s="15"/>
    </row>
    <row r="65415" ht="18.75">
      <c r="N65415" s="12"/>
    </row>
    <row r="65416" ht="19.5">
      <c r="N65416" s="193"/>
    </row>
    <row r="65417" ht="18.75">
      <c r="N65417" s="331"/>
    </row>
    <row r="65418" ht="18.75">
      <c r="N65418" s="331"/>
    </row>
    <row r="65419" ht="18.75">
      <c r="N65419" s="196"/>
    </row>
    <row r="65420" ht="18.75">
      <c r="N65420" s="196"/>
    </row>
    <row r="65421" ht="18.75">
      <c r="N65421" s="196"/>
    </row>
    <row r="65422" ht="18.75">
      <c r="N65422" s="196"/>
    </row>
    <row r="65423" ht="18.75">
      <c r="N65423" s="196"/>
    </row>
    <row r="65424" ht="18.75">
      <c r="N65424" s="196"/>
    </row>
    <row r="65425" ht="18.75">
      <c r="N65425" s="196"/>
    </row>
    <row r="65426" ht="18.75">
      <c r="N65426" s="196"/>
    </row>
    <row r="65427" ht="18.75">
      <c r="N65427" s="196"/>
    </row>
    <row r="65428" ht="18.75">
      <c r="N65428" s="196"/>
    </row>
    <row r="65429" ht="18.75">
      <c r="N65429" s="196"/>
    </row>
    <row r="65430" ht="18.75">
      <c r="N65430" s="196"/>
    </row>
    <row r="65431" ht="18.75">
      <c r="N65431" s="196"/>
    </row>
    <row r="65432" ht="18.75">
      <c r="N65432" s="196"/>
    </row>
    <row r="65433" ht="18.75">
      <c r="N65433" s="196"/>
    </row>
    <row r="65434" ht="18.75">
      <c r="N65434" s="196"/>
    </row>
    <row r="65435" ht="18.75">
      <c r="N65435" s="196"/>
    </row>
    <row r="65436" ht="18.75">
      <c r="N65436" s="196"/>
    </row>
    <row r="65437" ht="18.75">
      <c r="N65437" s="196"/>
    </row>
    <row r="65438" ht="18.75">
      <c r="N65438" s="196"/>
    </row>
    <row r="65439" ht="18.75">
      <c r="N65439" s="196"/>
    </row>
    <row r="65440" ht="18.75">
      <c r="N65440" s="196"/>
    </row>
    <row r="65441" ht="18.75">
      <c r="N65441" s="196"/>
    </row>
    <row r="65442" ht="18.75">
      <c r="N65442" s="196"/>
    </row>
    <row r="65443" ht="18.75">
      <c r="N65443" s="196"/>
    </row>
    <row r="65444" ht="18.75">
      <c r="N65444" s="196"/>
    </row>
    <row r="65445" ht="18.75">
      <c r="N65445" s="196"/>
    </row>
    <row r="65446" ht="18.75">
      <c r="N65446" s="196"/>
    </row>
    <row r="65447" ht="18.75">
      <c r="N65447" s="196"/>
    </row>
    <row r="65448" ht="18.75">
      <c r="N65448" s="196"/>
    </row>
    <row r="65449" ht="18.75">
      <c r="N65449" s="196"/>
    </row>
    <row r="65450" ht="18.75">
      <c r="N65450" s="196"/>
    </row>
    <row r="65451" ht="18.75">
      <c r="N65451" s="196"/>
    </row>
    <row r="65452" ht="18.75">
      <c r="N65452" s="196"/>
    </row>
    <row r="65453" ht="18.75">
      <c r="N65453" s="196"/>
    </row>
    <row r="65454" ht="18.75">
      <c r="N65454" s="196"/>
    </row>
    <row r="65455" ht="18.75">
      <c r="N65455" s="196"/>
    </row>
    <row r="65456" ht="18.75">
      <c r="N65456" s="196"/>
    </row>
    <row r="65457" ht="18.75">
      <c r="N65457" s="196"/>
    </row>
    <row r="65458" ht="18.75">
      <c r="N65458" s="196"/>
    </row>
    <row r="65459" ht="18.75">
      <c r="N65459" s="196"/>
    </row>
    <row r="65460" ht="18.75">
      <c r="N65460" s="196"/>
    </row>
    <row r="65461" ht="18.75">
      <c r="N65461" s="196"/>
    </row>
    <row r="65462" ht="18.75">
      <c r="N65462" s="196"/>
    </row>
    <row r="65463" ht="18.75">
      <c r="N65463" s="196"/>
    </row>
    <row r="65464" ht="18.75">
      <c r="N65464" s="196"/>
    </row>
    <row r="65465" ht="18.75">
      <c r="N65465" s="196"/>
    </row>
    <row r="65466" ht="18.75">
      <c r="N65466" s="196"/>
    </row>
    <row r="65467" ht="18.75">
      <c r="N65467" s="196"/>
    </row>
    <row r="65468" ht="18.75">
      <c r="N65468" s="196"/>
    </row>
    <row r="65469" ht="18.75">
      <c r="N65469" s="196"/>
    </row>
    <row r="65470" ht="18.75">
      <c r="N65470" s="196"/>
    </row>
    <row r="65471" ht="18.75">
      <c r="N65471" s="196"/>
    </row>
    <row r="65472" ht="18.75">
      <c r="N65472" s="196"/>
    </row>
    <row r="65473" ht="18.75">
      <c r="N65473" s="196"/>
    </row>
    <row r="65474" ht="18.75">
      <c r="N65474" s="196"/>
    </row>
    <row r="65475" ht="18.75">
      <c r="N65475" s="196"/>
    </row>
    <row r="65476" ht="18.75">
      <c r="N65476" s="196"/>
    </row>
    <row r="65477" ht="18.75">
      <c r="N65477" s="196"/>
    </row>
    <row r="65478" ht="18.75">
      <c r="N65478" s="196"/>
    </row>
    <row r="65479" ht="18.75">
      <c r="N65479" s="196"/>
    </row>
    <row r="65480" ht="18.75">
      <c r="N65480" s="196"/>
    </row>
    <row r="65481" ht="18.75">
      <c r="N65481" s="196"/>
    </row>
    <row r="65482" ht="18.75">
      <c r="N65482" s="196"/>
    </row>
    <row r="65483" ht="18.75">
      <c r="N65483" s="196"/>
    </row>
    <row r="65484" ht="18.75">
      <c r="N65484" s="196"/>
    </row>
    <row r="65485" ht="18.75">
      <c r="N65485" s="196"/>
    </row>
    <row r="65486" ht="18.75">
      <c r="N65486" s="196"/>
    </row>
    <row r="65487" ht="18.75">
      <c r="N65487" s="196"/>
    </row>
    <row r="65488" ht="18.75">
      <c r="N65488" s="196"/>
    </row>
    <row r="65489" ht="18.75">
      <c r="N65489" s="196"/>
    </row>
    <row r="65490" ht="18.75">
      <c r="N65490" s="196"/>
    </row>
    <row r="65491" ht="18.75">
      <c r="N65491" s="196"/>
    </row>
    <row r="65492" ht="18.75">
      <c r="N65492" s="196"/>
    </row>
    <row r="65493" ht="18.75">
      <c r="N65493" s="196"/>
    </row>
    <row r="65494" ht="18.75">
      <c r="N65494" s="196"/>
    </row>
    <row r="65495" ht="18.75">
      <c r="N65495" s="196"/>
    </row>
  </sheetData>
  <sheetProtection/>
  <autoFilter ref="A8:N213"/>
  <mergeCells count="13">
    <mergeCell ref="M7:M8"/>
    <mergeCell ref="N7:N8"/>
    <mergeCell ref="G7:G8"/>
    <mergeCell ref="A1:L1"/>
    <mergeCell ref="H7:H8"/>
    <mergeCell ref="I7:I8"/>
    <mergeCell ref="N65417:N65418"/>
    <mergeCell ref="A3:L3"/>
    <mergeCell ref="A4:L4"/>
    <mergeCell ref="A5:L5"/>
    <mergeCell ref="A7:F7"/>
    <mergeCell ref="J7:K7"/>
    <mergeCell ref="L7:L8"/>
  </mergeCells>
  <printOptions horizontalCentered="1"/>
  <pageMargins left="0.2" right="0.2" top="0.5" bottom="0.5" header="0.3" footer="0.3"/>
  <pageSetup horizontalDpi="600" verticalDpi="600" orientation="portrait" paperSize="9" scale="70" r:id="rId1"/>
  <headerFooter>
    <oddFooter>&amp;C&amp;14&amp;P</oddFooter>
  </headerFooter>
  <colBreaks count="2" manualBreakCount="2">
    <brk id="12" max="212" man="1"/>
    <brk id="13" max="65535" man="1"/>
  </colBreaks>
</worksheet>
</file>

<file path=xl/worksheets/sheet3.xml><?xml version="1.0" encoding="utf-8"?>
<worksheet xmlns="http://schemas.openxmlformats.org/spreadsheetml/2006/main" xmlns:r="http://schemas.openxmlformats.org/officeDocument/2006/relationships">
  <dimension ref="A1:IR254"/>
  <sheetViews>
    <sheetView tabSelected="1" view="pageBreakPreview" zoomScaleSheetLayoutView="100" zoomScalePageLayoutView="0" workbookViewId="0" topLeftCell="A1">
      <pane xSplit="8" ySplit="8" topLeftCell="I9" activePane="bottomRight" state="frozen"/>
      <selection pane="topLeft" activeCell="A1" sqref="A1"/>
      <selection pane="topRight" activeCell="B1" sqref="B1"/>
      <selection pane="bottomLeft" activeCell="A9" sqref="A9"/>
      <selection pane="bottomRight" activeCell="H6" sqref="H6"/>
    </sheetView>
  </sheetViews>
  <sheetFormatPr defaultColWidth="9.140625" defaultRowHeight="15"/>
  <cols>
    <col min="1" max="1" width="5.28125" style="160" customWidth="1"/>
    <col min="2" max="2" width="5.7109375" style="160" customWidth="1"/>
    <col min="3" max="3" width="7.8515625" style="178" customWidth="1"/>
    <col min="4" max="4" width="10.421875" style="160" customWidth="1"/>
    <col min="5" max="5" width="11.140625" style="160" customWidth="1"/>
    <col min="6" max="6" width="5.140625" style="160" customWidth="1"/>
    <col min="7" max="7" width="13.00390625" style="160" hidden="1" customWidth="1"/>
    <col min="8" max="8" width="19.00390625" style="160" customWidth="1"/>
    <col min="9" max="9" width="7.00390625" style="160" customWidth="1"/>
    <col min="10" max="10" width="15.57421875" style="223" customWidth="1"/>
    <col min="11" max="11" width="15.421875" style="223" customWidth="1"/>
    <col min="12" max="12" width="13.140625" style="231" customWidth="1"/>
    <col min="13" max="13" width="9.140625" style="179" hidden="1" customWidth="1"/>
    <col min="14" max="14" width="13.8515625" style="221" hidden="1" customWidth="1"/>
    <col min="15" max="15" width="14.7109375" style="221" customWidth="1"/>
    <col min="16" max="16384" width="9.140625" style="179" customWidth="1"/>
  </cols>
  <sheetData>
    <row r="1" spans="1:13" ht="35.25" customHeight="1">
      <c r="A1" s="345" t="s">
        <v>1660</v>
      </c>
      <c r="B1" s="346"/>
      <c r="C1" s="346"/>
      <c r="D1" s="346"/>
      <c r="E1" s="346"/>
      <c r="F1" s="346"/>
      <c r="G1" s="346"/>
      <c r="H1" s="346"/>
      <c r="I1" s="346"/>
      <c r="J1" s="346"/>
      <c r="K1" s="346"/>
      <c r="L1" s="346"/>
      <c r="M1" s="160"/>
    </row>
    <row r="2" spans="1:12" ht="20.25">
      <c r="A2" s="270"/>
      <c r="B2" s="270"/>
      <c r="C2" s="271"/>
      <c r="D2" s="270"/>
      <c r="E2" s="270"/>
      <c r="F2" s="270"/>
      <c r="G2" s="270"/>
      <c r="H2" s="322" t="s">
        <v>1675</v>
      </c>
      <c r="I2" s="270"/>
      <c r="J2" s="272"/>
      <c r="K2" s="272"/>
      <c r="L2" s="273"/>
    </row>
    <row r="3" spans="1:15" s="160" customFormat="1" ht="19.5">
      <c r="A3" s="344" t="s">
        <v>1663</v>
      </c>
      <c r="B3" s="344"/>
      <c r="C3" s="344"/>
      <c r="D3" s="344"/>
      <c r="E3" s="344"/>
      <c r="F3" s="344"/>
      <c r="G3" s="344"/>
      <c r="H3" s="344"/>
      <c r="I3" s="344"/>
      <c r="J3" s="344"/>
      <c r="K3" s="344"/>
      <c r="L3" s="344"/>
      <c r="N3" s="221"/>
      <c r="O3" s="221"/>
    </row>
    <row r="4" spans="1:15" s="222" customFormat="1" ht="23.25">
      <c r="A4" s="334" t="s">
        <v>1651</v>
      </c>
      <c r="B4" s="334"/>
      <c r="C4" s="334"/>
      <c r="D4" s="334"/>
      <c r="E4" s="334"/>
      <c r="F4" s="334"/>
      <c r="G4" s="334"/>
      <c r="H4" s="334"/>
      <c r="I4" s="334"/>
      <c r="J4" s="334"/>
      <c r="K4" s="334"/>
      <c r="L4" s="334"/>
      <c r="N4" s="221"/>
      <c r="O4" s="221"/>
    </row>
    <row r="5" spans="1:12" ht="18.75">
      <c r="A5" s="334"/>
      <c r="B5" s="334"/>
      <c r="C5" s="334"/>
      <c r="D5" s="334"/>
      <c r="E5" s="334"/>
      <c r="F5" s="334"/>
      <c r="G5" s="334"/>
      <c r="H5" s="334"/>
      <c r="I5" s="334"/>
      <c r="J5" s="334"/>
      <c r="K5" s="334"/>
      <c r="L5" s="334"/>
    </row>
    <row r="6" ht="19.5">
      <c r="L6" s="274" t="s">
        <v>512</v>
      </c>
    </row>
    <row r="7" spans="1:15" s="165" customFormat="1" ht="15.75">
      <c r="A7" s="342" t="s">
        <v>17</v>
      </c>
      <c r="B7" s="342"/>
      <c r="C7" s="342"/>
      <c r="D7" s="342"/>
      <c r="E7" s="342"/>
      <c r="F7" s="342"/>
      <c r="G7" s="342" t="s">
        <v>249</v>
      </c>
      <c r="H7" s="342" t="s">
        <v>18</v>
      </c>
      <c r="I7" s="342" t="s">
        <v>19</v>
      </c>
      <c r="J7" s="343" t="s">
        <v>511</v>
      </c>
      <c r="K7" s="343"/>
      <c r="L7" s="342" t="s">
        <v>20</v>
      </c>
      <c r="N7" s="340"/>
      <c r="O7" s="341"/>
    </row>
    <row r="8" spans="1:15" s="165" customFormat="1" ht="31.5">
      <c r="A8" s="275" t="s">
        <v>1658</v>
      </c>
      <c r="B8" s="275" t="s">
        <v>1655</v>
      </c>
      <c r="C8" s="275" t="s">
        <v>1656</v>
      </c>
      <c r="D8" s="275" t="s">
        <v>1652</v>
      </c>
      <c r="E8" s="275" t="s">
        <v>1657</v>
      </c>
      <c r="F8" s="275" t="s">
        <v>1654</v>
      </c>
      <c r="G8" s="342"/>
      <c r="H8" s="342"/>
      <c r="I8" s="342"/>
      <c r="J8" s="276" t="s">
        <v>21</v>
      </c>
      <c r="K8" s="276" t="s">
        <v>22</v>
      </c>
      <c r="L8" s="342"/>
      <c r="N8" s="340"/>
      <c r="O8" s="341"/>
    </row>
    <row r="9" spans="1:15" s="165" customFormat="1" ht="31.5">
      <c r="A9" s="275" t="s">
        <v>91</v>
      </c>
      <c r="B9" s="275"/>
      <c r="C9" s="275"/>
      <c r="D9" s="275"/>
      <c r="E9" s="275"/>
      <c r="F9" s="275"/>
      <c r="G9" s="275"/>
      <c r="H9" s="277" t="s">
        <v>90</v>
      </c>
      <c r="I9" s="275"/>
      <c r="J9" s="276"/>
      <c r="K9" s="276"/>
      <c r="L9" s="157"/>
      <c r="N9" s="224"/>
      <c r="O9" s="224"/>
    </row>
    <row r="10" spans="1:15" s="165" customFormat="1" ht="15.75">
      <c r="A10" s="278"/>
      <c r="B10" s="275" t="s">
        <v>1219</v>
      </c>
      <c r="C10" s="278"/>
      <c r="D10" s="278"/>
      <c r="E10" s="278"/>
      <c r="F10" s="278"/>
      <c r="G10" s="278" t="s">
        <v>514</v>
      </c>
      <c r="H10" s="279" t="s">
        <v>92</v>
      </c>
      <c r="I10" s="278"/>
      <c r="J10" s="280"/>
      <c r="K10" s="280"/>
      <c r="L10" s="152"/>
      <c r="N10" s="224"/>
      <c r="O10" s="224"/>
    </row>
    <row r="11" spans="1:15" s="165" customFormat="1" ht="15.75">
      <c r="A11" s="278"/>
      <c r="B11" s="278"/>
      <c r="C11" s="278" t="s">
        <v>1230</v>
      </c>
      <c r="D11" s="278"/>
      <c r="E11" s="278"/>
      <c r="F11" s="278"/>
      <c r="G11" s="278" t="s">
        <v>515</v>
      </c>
      <c r="H11" s="281" t="s">
        <v>859</v>
      </c>
      <c r="I11" s="278"/>
      <c r="J11" s="280"/>
      <c r="K11" s="280"/>
      <c r="L11" s="152"/>
      <c r="N11" s="224"/>
      <c r="O11" s="224"/>
    </row>
    <row r="12" spans="1:252" s="165" customFormat="1" ht="31.5">
      <c r="A12" s="278"/>
      <c r="B12" s="278"/>
      <c r="C12" s="278"/>
      <c r="D12" s="278" t="s">
        <v>1315</v>
      </c>
      <c r="E12" s="278"/>
      <c r="F12" s="278"/>
      <c r="G12" s="278" t="s">
        <v>516</v>
      </c>
      <c r="H12" s="279" t="s">
        <v>93</v>
      </c>
      <c r="I12" s="278" t="s">
        <v>94</v>
      </c>
      <c r="J12" s="280">
        <v>10500000</v>
      </c>
      <c r="K12" s="280">
        <v>14500000</v>
      </c>
      <c r="L12" s="279" t="s">
        <v>95</v>
      </c>
      <c r="M12" s="225" t="e">
        <f>#REF!/#REF!</f>
        <v>#REF!</v>
      </c>
      <c r="N12" s="226">
        <f>K12*0.7-J12</f>
        <v>-350000</v>
      </c>
      <c r="O12" s="164"/>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5"/>
      <c r="GW12" s="225"/>
      <c r="GX12" s="225"/>
      <c r="GY12" s="225"/>
      <c r="GZ12" s="225"/>
      <c r="HA12" s="225"/>
      <c r="HB12" s="225"/>
      <c r="HC12" s="225"/>
      <c r="HD12" s="225"/>
      <c r="HE12" s="225"/>
      <c r="HF12" s="225"/>
      <c r="HG12" s="225"/>
      <c r="HH12" s="225"/>
      <c r="HI12" s="225"/>
      <c r="HJ12" s="225"/>
      <c r="HK12" s="225"/>
      <c r="HL12" s="225"/>
      <c r="HM12" s="225"/>
      <c r="HN12" s="225"/>
      <c r="HO12" s="225"/>
      <c r="HP12" s="225"/>
      <c r="HQ12" s="225"/>
      <c r="HR12" s="225"/>
      <c r="HS12" s="225"/>
      <c r="HT12" s="225"/>
      <c r="HU12" s="225"/>
      <c r="HV12" s="225"/>
      <c r="HW12" s="225"/>
      <c r="HX12" s="225"/>
      <c r="HY12" s="225"/>
      <c r="HZ12" s="225"/>
      <c r="IA12" s="225"/>
      <c r="IB12" s="225"/>
      <c r="IC12" s="225"/>
      <c r="ID12" s="225"/>
      <c r="IE12" s="225"/>
      <c r="IF12" s="225"/>
      <c r="IG12" s="225"/>
      <c r="IH12" s="225"/>
      <c r="II12" s="225"/>
      <c r="IJ12" s="225"/>
      <c r="IK12" s="225"/>
      <c r="IL12" s="225"/>
      <c r="IM12" s="225"/>
      <c r="IN12" s="225"/>
      <c r="IO12" s="225"/>
      <c r="IP12" s="225"/>
      <c r="IQ12" s="225"/>
      <c r="IR12" s="225"/>
    </row>
    <row r="13" spans="1:252" s="165" customFormat="1" ht="15.75">
      <c r="A13" s="278"/>
      <c r="B13" s="278"/>
      <c r="C13" s="278"/>
      <c r="D13" s="278" t="s">
        <v>1316</v>
      </c>
      <c r="E13" s="278"/>
      <c r="F13" s="278"/>
      <c r="G13" s="278" t="s">
        <v>517</v>
      </c>
      <c r="H13" s="279" t="s">
        <v>96</v>
      </c>
      <c r="I13" s="278" t="s">
        <v>94</v>
      </c>
      <c r="J13" s="280">
        <v>21300000</v>
      </c>
      <c r="K13" s="280">
        <v>28000000</v>
      </c>
      <c r="L13" s="152"/>
      <c r="M13" s="225" t="e">
        <f>#REF!/#REF!</f>
        <v>#REF!</v>
      </c>
      <c r="N13" s="226">
        <f aca="true" t="shared" si="0" ref="N13:N76">K13*0.7-J13</f>
        <v>-1700000</v>
      </c>
      <c r="O13" s="164"/>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225"/>
      <c r="FG13" s="225"/>
      <c r="FH13" s="225"/>
      <c r="FI13" s="225"/>
      <c r="FJ13" s="225"/>
      <c r="FK13" s="225"/>
      <c r="FL13" s="225"/>
      <c r="FM13" s="225"/>
      <c r="FN13" s="225"/>
      <c r="FO13" s="225"/>
      <c r="FP13" s="225"/>
      <c r="FQ13" s="225"/>
      <c r="FR13" s="225"/>
      <c r="FS13" s="225"/>
      <c r="FT13" s="225"/>
      <c r="FU13" s="225"/>
      <c r="FV13" s="225"/>
      <c r="FW13" s="225"/>
      <c r="FX13" s="225"/>
      <c r="FY13" s="225"/>
      <c r="FZ13" s="225"/>
      <c r="GA13" s="225"/>
      <c r="GB13" s="225"/>
      <c r="GC13" s="225"/>
      <c r="GD13" s="225"/>
      <c r="GE13" s="225"/>
      <c r="GF13" s="225"/>
      <c r="GG13" s="225"/>
      <c r="GH13" s="225"/>
      <c r="GI13" s="225"/>
      <c r="GJ13" s="225"/>
      <c r="GK13" s="225"/>
      <c r="GL13" s="225"/>
      <c r="GM13" s="225"/>
      <c r="GN13" s="225"/>
      <c r="GO13" s="225"/>
      <c r="GP13" s="225"/>
      <c r="GQ13" s="225"/>
      <c r="GR13" s="225"/>
      <c r="GS13" s="225"/>
      <c r="GT13" s="225"/>
      <c r="GU13" s="225"/>
      <c r="GV13" s="225"/>
      <c r="GW13" s="225"/>
      <c r="GX13" s="225"/>
      <c r="GY13" s="225"/>
      <c r="GZ13" s="225"/>
      <c r="HA13" s="225"/>
      <c r="HB13" s="225"/>
      <c r="HC13" s="225"/>
      <c r="HD13" s="225"/>
      <c r="HE13" s="225"/>
      <c r="HF13" s="225"/>
      <c r="HG13" s="225"/>
      <c r="HH13" s="225"/>
      <c r="HI13" s="225"/>
      <c r="HJ13" s="225"/>
      <c r="HK13" s="225"/>
      <c r="HL13" s="225"/>
      <c r="HM13" s="225"/>
      <c r="HN13" s="225"/>
      <c r="HO13" s="225"/>
      <c r="HP13" s="225"/>
      <c r="HQ13" s="225"/>
      <c r="HR13" s="225"/>
      <c r="HS13" s="225"/>
      <c r="HT13" s="225"/>
      <c r="HU13" s="225"/>
      <c r="HV13" s="225"/>
      <c r="HW13" s="225"/>
      <c r="HX13" s="225"/>
      <c r="HY13" s="225"/>
      <c r="HZ13" s="225"/>
      <c r="IA13" s="225"/>
      <c r="IB13" s="225"/>
      <c r="IC13" s="225"/>
      <c r="ID13" s="225"/>
      <c r="IE13" s="225"/>
      <c r="IF13" s="225"/>
      <c r="IG13" s="225"/>
      <c r="IH13" s="225"/>
      <c r="II13" s="225"/>
      <c r="IJ13" s="225"/>
      <c r="IK13" s="225"/>
      <c r="IL13" s="225"/>
      <c r="IM13" s="225"/>
      <c r="IN13" s="225"/>
      <c r="IO13" s="225"/>
      <c r="IP13" s="225"/>
      <c r="IQ13" s="225"/>
      <c r="IR13" s="225"/>
    </row>
    <row r="14" spans="1:252" s="165" customFormat="1" ht="15.75">
      <c r="A14" s="278"/>
      <c r="B14" s="278"/>
      <c r="C14" s="278"/>
      <c r="D14" s="278" t="s">
        <v>1317</v>
      </c>
      <c r="E14" s="278"/>
      <c r="F14" s="278"/>
      <c r="G14" s="278" t="s">
        <v>518</v>
      </c>
      <c r="H14" s="282" t="s">
        <v>97</v>
      </c>
      <c r="I14" s="278" t="s">
        <v>94</v>
      </c>
      <c r="J14" s="280">
        <v>31200000</v>
      </c>
      <c r="K14" s="280">
        <v>36000000</v>
      </c>
      <c r="L14" s="152"/>
      <c r="M14" s="225" t="e">
        <f>#REF!/#REF!</f>
        <v>#REF!</v>
      </c>
      <c r="N14" s="226">
        <f t="shared" si="0"/>
        <v>-6000000</v>
      </c>
      <c r="O14" s="164"/>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225"/>
      <c r="GF14" s="225"/>
      <c r="GG14" s="225"/>
      <c r="GH14" s="225"/>
      <c r="GI14" s="225"/>
      <c r="GJ14" s="225"/>
      <c r="GK14" s="225"/>
      <c r="GL14" s="225"/>
      <c r="GM14" s="225"/>
      <c r="GN14" s="225"/>
      <c r="GO14" s="225"/>
      <c r="GP14" s="225"/>
      <c r="GQ14" s="225"/>
      <c r="GR14" s="225"/>
      <c r="GS14" s="225"/>
      <c r="GT14" s="225"/>
      <c r="GU14" s="225"/>
      <c r="GV14" s="225"/>
      <c r="GW14" s="225"/>
      <c r="GX14" s="225"/>
      <c r="GY14" s="225"/>
      <c r="GZ14" s="225"/>
      <c r="HA14" s="225"/>
      <c r="HB14" s="225"/>
      <c r="HC14" s="225"/>
      <c r="HD14" s="225"/>
      <c r="HE14" s="225"/>
      <c r="HF14" s="225"/>
      <c r="HG14" s="225"/>
      <c r="HH14" s="225"/>
      <c r="HI14" s="225"/>
      <c r="HJ14" s="225"/>
      <c r="HK14" s="225"/>
      <c r="HL14" s="225"/>
      <c r="HM14" s="225"/>
      <c r="HN14" s="225"/>
      <c r="HO14" s="225"/>
      <c r="HP14" s="225"/>
      <c r="HQ14" s="225"/>
      <c r="HR14" s="225"/>
      <c r="HS14" s="225"/>
      <c r="HT14" s="225"/>
      <c r="HU14" s="225"/>
      <c r="HV14" s="225"/>
      <c r="HW14" s="225"/>
      <c r="HX14" s="225"/>
      <c r="HY14" s="225"/>
      <c r="HZ14" s="225"/>
      <c r="IA14" s="225"/>
      <c r="IB14" s="225"/>
      <c r="IC14" s="225"/>
      <c r="ID14" s="225"/>
      <c r="IE14" s="225"/>
      <c r="IF14" s="225"/>
      <c r="IG14" s="225"/>
      <c r="IH14" s="225"/>
      <c r="II14" s="225"/>
      <c r="IJ14" s="225"/>
      <c r="IK14" s="225"/>
      <c r="IL14" s="225"/>
      <c r="IM14" s="225"/>
      <c r="IN14" s="225"/>
      <c r="IO14" s="225"/>
      <c r="IP14" s="225"/>
      <c r="IQ14" s="225"/>
      <c r="IR14" s="225"/>
    </row>
    <row r="15" spans="1:15" s="165" customFormat="1" ht="18.75">
      <c r="A15" s="278"/>
      <c r="B15" s="278"/>
      <c r="C15" s="278" t="s">
        <v>1231</v>
      </c>
      <c r="D15" s="278"/>
      <c r="E15" s="278"/>
      <c r="F15" s="278"/>
      <c r="G15" s="278" t="s">
        <v>519</v>
      </c>
      <c r="H15" s="281" t="s">
        <v>98</v>
      </c>
      <c r="I15" s="278" t="s">
        <v>1659</v>
      </c>
      <c r="J15" s="280">
        <f>K15*70%</f>
        <v>5110000</v>
      </c>
      <c r="K15" s="280">
        <v>7300000</v>
      </c>
      <c r="L15" s="152"/>
      <c r="M15" s="225" t="e">
        <f>#REF!/#REF!</f>
        <v>#REF!</v>
      </c>
      <c r="N15" s="226">
        <f t="shared" si="0"/>
        <v>0</v>
      </c>
      <c r="O15" s="164"/>
    </row>
    <row r="16" spans="1:15" s="165" customFormat="1" ht="31.5">
      <c r="A16" s="278"/>
      <c r="B16" s="278"/>
      <c r="C16" s="278" t="s">
        <v>1232</v>
      </c>
      <c r="D16" s="278"/>
      <c r="E16" s="278"/>
      <c r="F16" s="278"/>
      <c r="G16" s="278" t="s">
        <v>520</v>
      </c>
      <c r="H16" s="281" t="s">
        <v>99</v>
      </c>
      <c r="I16" s="278" t="s">
        <v>1659</v>
      </c>
      <c r="J16" s="280">
        <v>20000000</v>
      </c>
      <c r="K16" s="280">
        <v>26000000</v>
      </c>
      <c r="L16" s="152"/>
      <c r="M16" s="225" t="e">
        <f>#REF!/#REF!</f>
        <v>#REF!</v>
      </c>
      <c r="N16" s="226">
        <f t="shared" si="0"/>
        <v>-1800000</v>
      </c>
      <c r="O16" s="164"/>
    </row>
    <row r="17" spans="1:15" s="165" customFormat="1" ht="18.75">
      <c r="A17" s="278"/>
      <c r="B17" s="278"/>
      <c r="C17" s="278" t="s">
        <v>1233</v>
      </c>
      <c r="D17" s="278"/>
      <c r="E17" s="278"/>
      <c r="F17" s="278"/>
      <c r="G17" s="278" t="s">
        <v>521</v>
      </c>
      <c r="H17" s="281" t="s">
        <v>100</v>
      </c>
      <c r="I17" s="278" t="s">
        <v>1659</v>
      </c>
      <c r="J17" s="280">
        <v>18000000</v>
      </c>
      <c r="K17" s="280">
        <v>24000000</v>
      </c>
      <c r="L17" s="152"/>
      <c r="M17" s="225" t="e">
        <f>#REF!/#REF!</f>
        <v>#REF!</v>
      </c>
      <c r="N17" s="226">
        <f t="shared" si="0"/>
        <v>-1200000</v>
      </c>
      <c r="O17" s="164"/>
    </row>
    <row r="18" spans="1:15" s="165" customFormat="1" ht="31.5">
      <c r="A18" s="278"/>
      <c r="B18" s="278"/>
      <c r="C18" s="278" t="s">
        <v>1234</v>
      </c>
      <c r="D18" s="278"/>
      <c r="E18" s="278"/>
      <c r="F18" s="278"/>
      <c r="G18" s="278" t="s">
        <v>522</v>
      </c>
      <c r="H18" s="281" t="s">
        <v>101</v>
      </c>
      <c r="I18" s="278"/>
      <c r="J18" s="280"/>
      <c r="K18" s="280"/>
      <c r="L18" s="152"/>
      <c r="M18" s="225" t="e">
        <f>#REF!/#REF!</f>
        <v>#REF!</v>
      </c>
      <c r="N18" s="226">
        <f t="shared" si="0"/>
        <v>0</v>
      </c>
      <c r="O18" s="164"/>
    </row>
    <row r="19" spans="1:252" s="165" customFormat="1" ht="15.75">
      <c r="A19" s="278"/>
      <c r="B19" s="278"/>
      <c r="C19" s="278"/>
      <c r="D19" s="278" t="s">
        <v>1318</v>
      </c>
      <c r="E19" s="278"/>
      <c r="F19" s="278"/>
      <c r="G19" s="278" t="s">
        <v>523</v>
      </c>
      <c r="H19" s="279" t="s">
        <v>93</v>
      </c>
      <c r="I19" s="278" t="s">
        <v>94</v>
      </c>
      <c r="J19" s="280">
        <v>5200000</v>
      </c>
      <c r="K19" s="280">
        <v>6500000</v>
      </c>
      <c r="L19" s="152"/>
      <c r="M19" s="225" t="e">
        <f>#REF!/#REF!</f>
        <v>#REF!</v>
      </c>
      <c r="N19" s="226">
        <f t="shared" si="0"/>
        <v>-650000</v>
      </c>
      <c r="O19" s="164"/>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c r="HK19" s="225"/>
      <c r="HL19" s="225"/>
      <c r="HM19" s="225"/>
      <c r="HN19" s="225"/>
      <c r="HO19" s="225"/>
      <c r="HP19" s="225"/>
      <c r="HQ19" s="225"/>
      <c r="HR19" s="225"/>
      <c r="HS19" s="225"/>
      <c r="HT19" s="225"/>
      <c r="HU19" s="225"/>
      <c r="HV19" s="225"/>
      <c r="HW19" s="225"/>
      <c r="HX19" s="225"/>
      <c r="HY19" s="225"/>
      <c r="HZ19" s="225"/>
      <c r="IA19" s="225"/>
      <c r="IB19" s="225"/>
      <c r="IC19" s="225"/>
      <c r="ID19" s="225"/>
      <c r="IE19" s="225"/>
      <c r="IF19" s="225"/>
      <c r="IG19" s="225"/>
      <c r="IH19" s="225"/>
      <c r="II19" s="225"/>
      <c r="IJ19" s="225"/>
      <c r="IK19" s="225"/>
      <c r="IL19" s="225"/>
      <c r="IM19" s="225"/>
      <c r="IN19" s="225"/>
      <c r="IO19" s="225"/>
      <c r="IP19" s="225"/>
      <c r="IQ19" s="225"/>
      <c r="IR19" s="225"/>
    </row>
    <row r="20" spans="1:252" s="165" customFormat="1" ht="15.75">
      <c r="A20" s="278"/>
      <c r="B20" s="278"/>
      <c r="C20" s="278"/>
      <c r="D20" s="278" t="s">
        <v>1319</v>
      </c>
      <c r="E20" s="278"/>
      <c r="F20" s="278"/>
      <c r="G20" s="278" t="s">
        <v>524</v>
      </c>
      <c r="H20" s="279" t="s">
        <v>96</v>
      </c>
      <c r="I20" s="278" t="s">
        <v>94</v>
      </c>
      <c r="J20" s="280">
        <f>K20*70%</f>
        <v>19600000</v>
      </c>
      <c r="K20" s="280">
        <v>28000000</v>
      </c>
      <c r="L20" s="152"/>
      <c r="M20" s="225" t="e">
        <f>#REF!/#REF!</f>
        <v>#REF!</v>
      </c>
      <c r="N20" s="226">
        <f t="shared" si="0"/>
        <v>0</v>
      </c>
      <c r="O20" s="164"/>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5"/>
      <c r="GK20" s="225"/>
      <c r="GL20" s="225"/>
      <c r="GM20" s="225"/>
      <c r="GN20" s="225"/>
      <c r="GO20" s="225"/>
      <c r="GP20" s="225"/>
      <c r="GQ20" s="225"/>
      <c r="GR20" s="225"/>
      <c r="GS20" s="225"/>
      <c r="GT20" s="225"/>
      <c r="GU20" s="225"/>
      <c r="GV20" s="225"/>
      <c r="GW20" s="225"/>
      <c r="GX20" s="225"/>
      <c r="GY20" s="225"/>
      <c r="GZ20" s="225"/>
      <c r="HA20" s="225"/>
      <c r="HB20" s="225"/>
      <c r="HC20" s="225"/>
      <c r="HD20" s="225"/>
      <c r="HE20" s="225"/>
      <c r="HF20" s="225"/>
      <c r="HG20" s="225"/>
      <c r="HH20" s="225"/>
      <c r="HI20" s="225"/>
      <c r="HJ20" s="225"/>
      <c r="HK20" s="225"/>
      <c r="HL20" s="225"/>
      <c r="HM20" s="225"/>
      <c r="HN20" s="225"/>
      <c r="HO20" s="225"/>
      <c r="HP20" s="225"/>
      <c r="HQ20" s="225"/>
      <c r="HR20" s="225"/>
      <c r="HS20" s="225"/>
      <c r="HT20" s="225"/>
      <c r="HU20" s="225"/>
      <c r="HV20" s="225"/>
      <c r="HW20" s="225"/>
      <c r="HX20" s="225"/>
      <c r="HY20" s="225"/>
      <c r="HZ20" s="225"/>
      <c r="IA20" s="225"/>
      <c r="IB20" s="225"/>
      <c r="IC20" s="225"/>
      <c r="ID20" s="225"/>
      <c r="IE20" s="225"/>
      <c r="IF20" s="225"/>
      <c r="IG20" s="225"/>
      <c r="IH20" s="225"/>
      <c r="II20" s="225"/>
      <c r="IJ20" s="225"/>
      <c r="IK20" s="225"/>
      <c r="IL20" s="225"/>
      <c r="IM20" s="225"/>
      <c r="IN20" s="225"/>
      <c r="IO20" s="225"/>
      <c r="IP20" s="225"/>
      <c r="IQ20" s="225"/>
      <c r="IR20" s="225"/>
    </row>
    <row r="21" spans="1:252" s="165" customFormat="1" ht="15.75">
      <c r="A21" s="278"/>
      <c r="B21" s="278"/>
      <c r="C21" s="278"/>
      <c r="D21" s="278" t="s">
        <v>1320</v>
      </c>
      <c r="E21" s="278"/>
      <c r="F21" s="278"/>
      <c r="G21" s="278" t="s">
        <v>525</v>
      </c>
      <c r="H21" s="282" t="s">
        <v>97</v>
      </c>
      <c r="I21" s="278" t="s">
        <v>94</v>
      </c>
      <c r="J21" s="280">
        <v>28200000</v>
      </c>
      <c r="K21" s="280">
        <v>35000000</v>
      </c>
      <c r="L21" s="152"/>
      <c r="M21" s="225" t="e">
        <f>#REF!/#REF!</f>
        <v>#REF!</v>
      </c>
      <c r="N21" s="226">
        <f t="shared" si="0"/>
        <v>-3700000</v>
      </c>
      <c r="O21" s="164"/>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c r="FS21" s="225"/>
      <c r="FT21" s="225"/>
      <c r="FU21" s="225"/>
      <c r="FV21" s="225"/>
      <c r="FW21" s="225"/>
      <c r="FX21" s="225"/>
      <c r="FY21" s="225"/>
      <c r="FZ21" s="225"/>
      <c r="GA21" s="225"/>
      <c r="GB21" s="225"/>
      <c r="GC21" s="225"/>
      <c r="GD21" s="225"/>
      <c r="GE21" s="225"/>
      <c r="GF21" s="225"/>
      <c r="GG21" s="225"/>
      <c r="GH21" s="225"/>
      <c r="GI21" s="225"/>
      <c r="GJ21" s="225"/>
      <c r="GK21" s="225"/>
      <c r="GL21" s="225"/>
      <c r="GM21" s="225"/>
      <c r="GN21" s="225"/>
      <c r="GO21" s="225"/>
      <c r="GP21" s="225"/>
      <c r="GQ21" s="225"/>
      <c r="GR21" s="225"/>
      <c r="GS21" s="225"/>
      <c r="GT21" s="225"/>
      <c r="GU21" s="225"/>
      <c r="GV21" s="225"/>
      <c r="GW21" s="225"/>
      <c r="GX21" s="225"/>
      <c r="GY21" s="225"/>
      <c r="GZ21" s="225"/>
      <c r="HA21" s="225"/>
      <c r="HB21" s="225"/>
      <c r="HC21" s="225"/>
      <c r="HD21" s="225"/>
      <c r="HE21" s="225"/>
      <c r="HF21" s="225"/>
      <c r="HG21" s="225"/>
      <c r="HH21" s="225"/>
      <c r="HI21" s="225"/>
      <c r="HJ21" s="225"/>
      <c r="HK21" s="225"/>
      <c r="HL21" s="225"/>
      <c r="HM21" s="225"/>
      <c r="HN21" s="225"/>
      <c r="HO21" s="225"/>
      <c r="HP21" s="225"/>
      <c r="HQ21" s="225"/>
      <c r="HR21" s="225"/>
      <c r="HS21" s="225"/>
      <c r="HT21" s="225"/>
      <c r="HU21" s="225"/>
      <c r="HV21" s="225"/>
      <c r="HW21" s="225"/>
      <c r="HX21" s="225"/>
      <c r="HY21" s="225"/>
      <c r="HZ21" s="225"/>
      <c r="IA21" s="225"/>
      <c r="IB21" s="225"/>
      <c r="IC21" s="225"/>
      <c r="ID21" s="225"/>
      <c r="IE21" s="225"/>
      <c r="IF21" s="225"/>
      <c r="IG21" s="225"/>
      <c r="IH21" s="225"/>
      <c r="II21" s="225"/>
      <c r="IJ21" s="225"/>
      <c r="IK21" s="225"/>
      <c r="IL21" s="225"/>
      <c r="IM21" s="225"/>
      <c r="IN21" s="225"/>
      <c r="IO21" s="225"/>
      <c r="IP21" s="225"/>
      <c r="IQ21" s="225"/>
      <c r="IR21" s="225"/>
    </row>
    <row r="22" spans="1:15" s="165" customFormat="1" ht="15.75">
      <c r="A22" s="278"/>
      <c r="B22" s="278"/>
      <c r="C22" s="278" t="s">
        <v>1235</v>
      </c>
      <c r="D22" s="278"/>
      <c r="E22" s="278"/>
      <c r="F22" s="278"/>
      <c r="G22" s="278" t="s">
        <v>526</v>
      </c>
      <c r="H22" s="281" t="s">
        <v>102</v>
      </c>
      <c r="I22" s="278"/>
      <c r="J22" s="280"/>
      <c r="K22" s="280"/>
      <c r="L22" s="152"/>
      <c r="M22" s="225" t="e">
        <f>#REF!/#REF!</f>
        <v>#REF!</v>
      </c>
      <c r="N22" s="226">
        <f t="shared" si="0"/>
        <v>0</v>
      </c>
      <c r="O22" s="164"/>
    </row>
    <row r="23" spans="1:252" s="165" customFormat="1" ht="15.75">
      <c r="A23" s="278"/>
      <c r="B23" s="278"/>
      <c r="C23" s="278"/>
      <c r="D23" s="278" t="s">
        <v>1321</v>
      </c>
      <c r="E23" s="278"/>
      <c r="F23" s="278"/>
      <c r="G23" s="278" t="s">
        <v>527</v>
      </c>
      <c r="H23" s="279" t="s">
        <v>93</v>
      </c>
      <c r="I23" s="278" t="s">
        <v>94</v>
      </c>
      <c r="J23" s="280">
        <v>4800000</v>
      </c>
      <c r="K23" s="280">
        <v>6000000</v>
      </c>
      <c r="L23" s="152"/>
      <c r="M23" s="225" t="e">
        <f>#REF!/#REF!</f>
        <v>#REF!</v>
      </c>
      <c r="N23" s="226">
        <f t="shared" si="0"/>
        <v>-600000</v>
      </c>
      <c r="O23" s="164"/>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25"/>
      <c r="IE23" s="225"/>
      <c r="IF23" s="225"/>
      <c r="IG23" s="225"/>
      <c r="IH23" s="225"/>
      <c r="II23" s="225"/>
      <c r="IJ23" s="225"/>
      <c r="IK23" s="225"/>
      <c r="IL23" s="225"/>
      <c r="IM23" s="225"/>
      <c r="IN23" s="225"/>
      <c r="IO23" s="225"/>
      <c r="IP23" s="225"/>
      <c r="IQ23" s="225"/>
      <c r="IR23" s="225"/>
    </row>
    <row r="24" spans="1:252" s="165" customFormat="1" ht="15.75">
      <c r="A24" s="278"/>
      <c r="B24" s="278"/>
      <c r="C24" s="278"/>
      <c r="D24" s="278" t="s">
        <v>1322</v>
      </c>
      <c r="E24" s="278"/>
      <c r="F24" s="278"/>
      <c r="G24" s="278" t="s">
        <v>528</v>
      </c>
      <c r="H24" s="279" t="s">
        <v>96</v>
      </c>
      <c r="I24" s="278" t="s">
        <v>94</v>
      </c>
      <c r="J24" s="280">
        <v>10200000</v>
      </c>
      <c r="K24" s="280">
        <v>12000000</v>
      </c>
      <c r="L24" s="152"/>
      <c r="M24" s="225" t="e">
        <f>#REF!/#REF!</f>
        <v>#REF!</v>
      </c>
      <c r="N24" s="226">
        <f t="shared" si="0"/>
        <v>-1800000</v>
      </c>
      <c r="O24" s="164"/>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25"/>
      <c r="HZ24" s="225"/>
      <c r="IA24" s="225"/>
      <c r="IB24" s="225"/>
      <c r="IC24" s="225"/>
      <c r="ID24" s="225"/>
      <c r="IE24" s="225"/>
      <c r="IF24" s="225"/>
      <c r="IG24" s="225"/>
      <c r="IH24" s="225"/>
      <c r="II24" s="225"/>
      <c r="IJ24" s="225"/>
      <c r="IK24" s="225"/>
      <c r="IL24" s="225"/>
      <c r="IM24" s="225"/>
      <c r="IN24" s="225"/>
      <c r="IO24" s="225"/>
      <c r="IP24" s="225"/>
      <c r="IQ24" s="225"/>
      <c r="IR24" s="225"/>
    </row>
    <row r="25" spans="1:252" s="165" customFormat="1" ht="15.75">
      <c r="A25" s="278"/>
      <c r="B25" s="278"/>
      <c r="C25" s="278"/>
      <c r="D25" s="278" t="s">
        <v>1323</v>
      </c>
      <c r="E25" s="278"/>
      <c r="F25" s="278"/>
      <c r="G25" s="278" t="s">
        <v>529</v>
      </c>
      <c r="H25" s="282" t="s">
        <v>97</v>
      </c>
      <c r="I25" s="278" t="s">
        <v>94</v>
      </c>
      <c r="J25" s="280">
        <v>13300000</v>
      </c>
      <c r="K25" s="280">
        <v>16000000</v>
      </c>
      <c r="L25" s="152"/>
      <c r="M25" s="225" t="e">
        <f>#REF!/#REF!</f>
        <v>#REF!</v>
      </c>
      <c r="N25" s="226">
        <f t="shared" si="0"/>
        <v>-2100000</v>
      </c>
      <c r="O25" s="164"/>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25"/>
      <c r="HZ25" s="225"/>
      <c r="IA25" s="225"/>
      <c r="IB25" s="225"/>
      <c r="IC25" s="225"/>
      <c r="ID25" s="225"/>
      <c r="IE25" s="225"/>
      <c r="IF25" s="225"/>
      <c r="IG25" s="225"/>
      <c r="IH25" s="225"/>
      <c r="II25" s="225"/>
      <c r="IJ25" s="225"/>
      <c r="IK25" s="225"/>
      <c r="IL25" s="225"/>
      <c r="IM25" s="225"/>
      <c r="IN25" s="225"/>
      <c r="IO25" s="225"/>
      <c r="IP25" s="225"/>
      <c r="IQ25" s="225"/>
      <c r="IR25" s="225"/>
    </row>
    <row r="26" spans="1:252" s="165" customFormat="1" ht="15.75">
      <c r="A26" s="278"/>
      <c r="B26" s="278"/>
      <c r="C26" s="278" t="s">
        <v>1236</v>
      </c>
      <c r="D26" s="278"/>
      <c r="E26" s="278"/>
      <c r="F26" s="278"/>
      <c r="G26" s="278" t="s">
        <v>530</v>
      </c>
      <c r="H26" s="283" t="s">
        <v>103</v>
      </c>
      <c r="I26" s="278"/>
      <c r="J26" s="280"/>
      <c r="K26" s="280"/>
      <c r="L26" s="152"/>
      <c r="M26" s="225" t="e">
        <f>#REF!/#REF!</f>
        <v>#REF!</v>
      </c>
      <c r="N26" s="226">
        <f t="shared" si="0"/>
        <v>0</v>
      </c>
      <c r="O26" s="164"/>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25"/>
      <c r="HZ26" s="225"/>
      <c r="IA26" s="225"/>
      <c r="IB26" s="225"/>
      <c r="IC26" s="225"/>
      <c r="ID26" s="225"/>
      <c r="IE26" s="225"/>
      <c r="IF26" s="225"/>
      <c r="IG26" s="225"/>
      <c r="IH26" s="225"/>
      <c r="II26" s="225"/>
      <c r="IJ26" s="225"/>
      <c r="IK26" s="225"/>
      <c r="IL26" s="225"/>
      <c r="IM26" s="225"/>
      <c r="IN26" s="225"/>
      <c r="IO26" s="225"/>
      <c r="IP26" s="225"/>
      <c r="IQ26" s="225"/>
      <c r="IR26" s="225"/>
    </row>
    <row r="27" spans="1:252" s="165" customFormat="1" ht="15.75">
      <c r="A27" s="278"/>
      <c r="B27" s="278"/>
      <c r="C27" s="278"/>
      <c r="D27" s="278" t="s">
        <v>1324</v>
      </c>
      <c r="E27" s="278"/>
      <c r="F27" s="278"/>
      <c r="G27" s="278" t="s">
        <v>531</v>
      </c>
      <c r="H27" s="279" t="s">
        <v>93</v>
      </c>
      <c r="I27" s="278" t="s">
        <v>94</v>
      </c>
      <c r="J27" s="280">
        <v>3300000</v>
      </c>
      <c r="K27" s="280">
        <v>4000000</v>
      </c>
      <c r="L27" s="152"/>
      <c r="M27" s="225" t="e">
        <f>#REF!/#REF!</f>
        <v>#REF!</v>
      </c>
      <c r="N27" s="226">
        <f t="shared" si="0"/>
        <v>-500000</v>
      </c>
      <c r="O27" s="164"/>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c r="FH27" s="225"/>
      <c r="FI27" s="225"/>
      <c r="FJ27" s="225"/>
      <c r="FK27" s="225"/>
      <c r="FL27" s="225"/>
      <c r="FM27" s="225"/>
      <c r="FN27" s="225"/>
      <c r="FO27" s="225"/>
      <c r="FP27" s="225"/>
      <c r="FQ27" s="225"/>
      <c r="FR27" s="225"/>
      <c r="FS27" s="225"/>
      <c r="FT27" s="225"/>
      <c r="FU27" s="225"/>
      <c r="FV27" s="225"/>
      <c r="FW27" s="225"/>
      <c r="FX27" s="225"/>
      <c r="FY27" s="225"/>
      <c r="FZ27" s="225"/>
      <c r="GA27" s="225"/>
      <c r="GB27" s="225"/>
      <c r="GC27" s="225"/>
      <c r="GD27" s="225"/>
      <c r="GE27" s="225"/>
      <c r="GF27" s="225"/>
      <c r="GG27" s="225"/>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25"/>
      <c r="HZ27" s="225"/>
      <c r="IA27" s="225"/>
      <c r="IB27" s="225"/>
      <c r="IC27" s="225"/>
      <c r="ID27" s="225"/>
      <c r="IE27" s="225"/>
      <c r="IF27" s="225"/>
      <c r="IG27" s="225"/>
      <c r="IH27" s="225"/>
      <c r="II27" s="225"/>
      <c r="IJ27" s="225"/>
      <c r="IK27" s="225"/>
      <c r="IL27" s="225"/>
      <c r="IM27" s="225"/>
      <c r="IN27" s="225"/>
      <c r="IO27" s="225"/>
      <c r="IP27" s="225"/>
      <c r="IQ27" s="225"/>
      <c r="IR27" s="225"/>
    </row>
    <row r="28" spans="1:252" s="165" customFormat="1" ht="15.75">
      <c r="A28" s="278"/>
      <c r="B28" s="278"/>
      <c r="C28" s="278"/>
      <c r="D28" s="278" t="s">
        <v>1325</v>
      </c>
      <c r="E28" s="278"/>
      <c r="F28" s="278"/>
      <c r="G28" s="278" t="s">
        <v>532</v>
      </c>
      <c r="H28" s="279" t="s">
        <v>96</v>
      </c>
      <c r="I28" s="278" t="s">
        <v>94</v>
      </c>
      <c r="J28" s="280">
        <v>6500000</v>
      </c>
      <c r="K28" s="280">
        <v>8500000</v>
      </c>
      <c r="L28" s="152"/>
      <c r="M28" s="225" t="e">
        <f>#REF!/#REF!</f>
        <v>#REF!</v>
      </c>
      <c r="N28" s="226">
        <f t="shared" si="0"/>
        <v>-550000</v>
      </c>
      <c r="O28" s="164"/>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25"/>
      <c r="FY28" s="225"/>
      <c r="FZ28" s="225"/>
      <c r="GA28" s="225"/>
      <c r="GB28" s="225"/>
      <c r="GC28" s="225"/>
      <c r="GD28" s="225"/>
      <c r="GE28" s="225"/>
      <c r="GF28" s="225"/>
      <c r="GG28" s="225"/>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25"/>
      <c r="HZ28" s="225"/>
      <c r="IA28" s="225"/>
      <c r="IB28" s="225"/>
      <c r="IC28" s="225"/>
      <c r="ID28" s="225"/>
      <c r="IE28" s="225"/>
      <c r="IF28" s="225"/>
      <c r="IG28" s="225"/>
      <c r="IH28" s="225"/>
      <c r="II28" s="225"/>
      <c r="IJ28" s="225"/>
      <c r="IK28" s="225"/>
      <c r="IL28" s="225"/>
      <c r="IM28" s="225"/>
      <c r="IN28" s="225"/>
      <c r="IO28" s="225"/>
      <c r="IP28" s="225"/>
      <c r="IQ28" s="225"/>
      <c r="IR28" s="225"/>
    </row>
    <row r="29" spans="1:252" s="165" customFormat="1" ht="15.75">
      <c r="A29" s="278"/>
      <c r="B29" s="278"/>
      <c r="C29" s="278"/>
      <c r="D29" s="278" t="s">
        <v>1326</v>
      </c>
      <c r="E29" s="278"/>
      <c r="F29" s="278"/>
      <c r="G29" s="278" t="s">
        <v>533</v>
      </c>
      <c r="H29" s="282" t="s">
        <v>97</v>
      </c>
      <c r="I29" s="278" t="s">
        <v>94</v>
      </c>
      <c r="J29" s="280">
        <v>11500000</v>
      </c>
      <c r="K29" s="280">
        <v>15000000</v>
      </c>
      <c r="L29" s="152"/>
      <c r="M29" s="225" t="e">
        <f>#REF!/#REF!</f>
        <v>#REF!</v>
      </c>
      <c r="N29" s="226">
        <f t="shared" si="0"/>
        <v>-1000000</v>
      </c>
      <c r="O29" s="164"/>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5"/>
      <c r="FA29" s="225"/>
      <c r="FB29" s="225"/>
      <c r="FC29" s="225"/>
      <c r="FD29" s="225"/>
      <c r="FE29" s="225"/>
      <c r="FF29" s="225"/>
      <c r="FG29" s="225"/>
      <c r="FH29" s="225"/>
      <c r="FI29" s="225"/>
      <c r="FJ29" s="225"/>
      <c r="FK29" s="225"/>
      <c r="FL29" s="225"/>
      <c r="FM29" s="225"/>
      <c r="FN29" s="225"/>
      <c r="FO29" s="225"/>
      <c r="FP29" s="225"/>
      <c r="FQ29" s="225"/>
      <c r="FR29" s="225"/>
      <c r="FS29" s="225"/>
      <c r="FT29" s="225"/>
      <c r="FU29" s="225"/>
      <c r="FV29" s="225"/>
      <c r="FW29" s="225"/>
      <c r="FX29" s="225"/>
      <c r="FY29" s="225"/>
      <c r="FZ29" s="225"/>
      <c r="GA29" s="225"/>
      <c r="GB29" s="225"/>
      <c r="GC29" s="225"/>
      <c r="GD29" s="225"/>
      <c r="GE29" s="225"/>
      <c r="GF29" s="225"/>
      <c r="GG29" s="225"/>
      <c r="GH29" s="225"/>
      <c r="GI29" s="225"/>
      <c r="GJ29" s="225"/>
      <c r="GK29" s="225"/>
      <c r="GL29" s="225"/>
      <c r="GM29" s="225"/>
      <c r="GN29" s="225"/>
      <c r="GO29" s="225"/>
      <c r="GP29" s="225"/>
      <c r="GQ29" s="225"/>
      <c r="GR29" s="225"/>
      <c r="GS29" s="225"/>
      <c r="GT29" s="225"/>
      <c r="GU29" s="225"/>
      <c r="GV29" s="225"/>
      <c r="GW29" s="225"/>
      <c r="GX29" s="225"/>
      <c r="GY29" s="225"/>
      <c r="GZ29" s="225"/>
      <c r="HA29" s="225"/>
      <c r="HB29" s="225"/>
      <c r="HC29" s="225"/>
      <c r="HD29" s="225"/>
      <c r="HE29" s="225"/>
      <c r="HF29" s="225"/>
      <c r="HG29" s="225"/>
      <c r="HH29" s="225"/>
      <c r="HI29" s="225"/>
      <c r="HJ29" s="225"/>
      <c r="HK29" s="225"/>
      <c r="HL29" s="225"/>
      <c r="HM29" s="225"/>
      <c r="HN29" s="225"/>
      <c r="HO29" s="225"/>
      <c r="HP29" s="225"/>
      <c r="HQ29" s="225"/>
      <c r="HR29" s="225"/>
      <c r="HS29" s="225"/>
      <c r="HT29" s="225"/>
      <c r="HU29" s="225"/>
      <c r="HV29" s="225"/>
      <c r="HW29" s="225"/>
      <c r="HX29" s="225"/>
      <c r="HY29" s="225"/>
      <c r="HZ29" s="225"/>
      <c r="IA29" s="225"/>
      <c r="IB29" s="225"/>
      <c r="IC29" s="225"/>
      <c r="ID29" s="225"/>
      <c r="IE29" s="225"/>
      <c r="IF29" s="225"/>
      <c r="IG29" s="225"/>
      <c r="IH29" s="225"/>
      <c r="II29" s="225"/>
      <c r="IJ29" s="225"/>
      <c r="IK29" s="225"/>
      <c r="IL29" s="225"/>
      <c r="IM29" s="225"/>
      <c r="IN29" s="225"/>
      <c r="IO29" s="225"/>
      <c r="IP29" s="225"/>
      <c r="IQ29" s="225"/>
      <c r="IR29" s="225"/>
    </row>
    <row r="30" spans="1:15" s="165" customFormat="1" ht="18.75">
      <c r="A30" s="278"/>
      <c r="B30" s="278"/>
      <c r="C30" s="278" t="s">
        <v>1237</v>
      </c>
      <c r="D30" s="278"/>
      <c r="E30" s="278"/>
      <c r="F30" s="278"/>
      <c r="G30" s="278" t="s">
        <v>534</v>
      </c>
      <c r="H30" s="281" t="s">
        <v>104</v>
      </c>
      <c r="I30" s="278" t="s">
        <v>1659</v>
      </c>
      <c r="J30" s="280">
        <v>35000000</v>
      </c>
      <c r="K30" s="280">
        <v>40000000</v>
      </c>
      <c r="L30" s="152"/>
      <c r="M30" s="225" t="e">
        <f>#REF!/#REF!</f>
        <v>#REF!</v>
      </c>
      <c r="N30" s="226">
        <f t="shared" si="0"/>
        <v>-7000000</v>
      </c>
      <c r="O30" s="164"/>
    </row>
    <row r="31" spans="1:252" s="227" customFormat="1" ht="47.25">
      <c r="A31" s="278"/>
      <c r="B31" s="278"/>
      <c r="C31" s="278" t="s">
        <v>1238</v>
      </c>
      <c r="D31" s="278"/>
      <c r="E31" s="278"/>
      <c r="F31" s="278"/>
      <c r="G31" s="278" t="s">
        <v>535</v>
      </c>
      <c r="H31" s="281" t="s">
        <v>105</v>
      </c>
      <c r="I31" s="278" t="s">
        <v>1659</v>
      </c>
      <c r="J31" s="280">
        <f>K31*70%</f>
        <v>2800000000</v>
      </c>
      <c r="K31" s="280">
        <v>4000000000</v>
      </c>
      <c r="L31" s="152"/>
      <c r="M31" s="225" t="e">
        <f>#REF!/#REF!</f>
        <v>#REF!</v>
      </c>
      <c r="N31" s="226">
        <f t="shared" si="0"/>
        <v>0</v>
      </c>
      <c r="O31" s="164"/>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c r="FY31" s="165"/>
      <c r="FZ31" s="165"/>
      <c r="GA31" s="165"/>
      <c r="GB31" s="165"/>
      <c r="GC31" s="165"/>
      <c r="GD31" s="165"/>
      <c r="GE31" s="165"/>
      <c r="GF31" s="165"/>
      <c r="GG31" s="165"/>
      <c r="GH31" s="165"/>
      <c r="GI31" s="165"/>
      <c r="GJ31" s="165"/>
      <c r="GK31" s="165"/>
      <c r="GL31" s="165"/>
      <c r="GM31" s="165"/>
      <c r="GN31" s="165"/>
      <c r="GO31" s="165"/>
      <c r="GP31" s="165"/>
      <c r="GQ31" s="165"/>
      <c r="GR31" s="165"/>
      <c r="GS31" s="165"/>
      <c r="GT31" s="165"/>
      <c r="GU31" s="165"/>
      <c r="GV31" s="165"/>
      <c r="GW31" s="165"/>
      <c r="GX31" s="165"/>
      <c r="GY31" s="165"/>
      <c r="GZ31" s="165"/>
      <c r="HA31" s="165"/>
      <c r="HB31" s="165"/>
      <c r="HC31" s="165"/>
      <c r="HD31" s="165"/>
      <c r="HE31" s="165"/>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165"/>
      <c r="IG31" s="165"/>
      <c r="IH31" s="165"/>
      <c r="II31" s="165"/>
      <c r="IJ31" s="165"/>
      <c r="IK31" s="165"/>
      <c r="IL31" s="165"/>
      <c r="IM31" s="165"/>
      <c r="IN31" s="165"/>
      <c r="IO31" s="165"/>
      <c r="IP31" s="165"/>
      <c r="IQ31" s="165"/>
      <c r="IR31" s="165"/>
    </row>
    <row r="32" spans="1:15" s="165" customFormat="1" ht="18.75">
      <c r="A32" s="278"/>
      <c r="B32" s="278"/>
      <c r="C32" s="278" t="s">
        <v>1239</v>
      </c>
      <c r="D32" s="278"/>
      <c r="E32" s="278"/>
      <c r="F32" s="278"/>
      <c r="G32" s="278" t="s">
        <v>536</v>
      </c>
      <c r="H32" s="281" t="s">
        <v>106</v>
      </c>
      <c r="I32" s="278" t="s">
        <v>1659</v>
      </c>
      <c r="J32" s="280">
        <v>7000000</v>
      </c>
      <c r="K32" s="280">
        <v>8400000</v>
      </c>
      <c r="L32" s="152"/>
      <c r="M32" s="225" t="e">
        <f>#REF!/#REF!</f>
        <v>#REF!</v>
      </c>
      <c r="N32" s="226">
        <f t="shared" si="0"/>
        <v>-1120000</v>
      </c>
      <c r="O32" s="164"/>
    </row>
    <row r="33" spans="1:15" s="165" customFormat="1" ht="15.75">
      <c r="A33" s="278"/>
      <c r="B33" s="278"/>
      <c r="C33" s="278" t="s">
        <v>1240</v>
      </c>
      <c r="D33" s="278"/>
      <c r="E33" s="278"/>
      <c r="F33" s="278"/>
      <c r="G33" s="278" t="s">
        <v>537</v>
      </c>
      <c r="H33" s="281" t="s">
        <v>107</v>
      </c>
      <c r="I33" s="278"/>
      <c r="J33" s="280"/>
      <c r="K33" s="280"/>
      <c r="L33" s="152"/>
      <c r="M33" s="225" t="e">
        <f>#REF!/#REF!</f>
        <v>#REF!</v>
      </c>
      <c r="N33" s="226">
        <f t="shared" si="0"/>
        <v>0</v>
      </c>
      <c r="O33" s="164"/>
    </row>
    <row r="34" spans="1:15" s="165" customFormat="1" ht="15.75">
      <c r="A34" s="278"/>
      <c r="B34" s="278"/>
      <c r="C34" s="278"/>
      <c r="D34" s="278" t="s">
        <v>1327</v>
      </c>
      <c r="E34" s="278"/>
      <c r="F34" s="278"/>
      <c r="G34" s="278" t="s">
        <v>538</v>
      </c>
      <c r="H34" s="279" t="s">
        <v>93</v>
      </c>
      <c r="I34" s="278" t="s">
        <v>94</v>
      </c>
      <c r="J34" s="280">
        <v>5600000</v>
      </c>
      <c r="K34" s="280">
        <v>7500000</v>
      </c>
      <c r="L34" s="152"/>
      <c r="M34" s="225" t="e">
        <f>#REF!/#REF!</f>
        <v>#REF!</v>
      </c>
      <c r="N34" s="226">
        <f t="shared" si="0"/>
        <v>-350000</v>
      </c>
      <c r="O34" s="164"/>
    </row>
    <row r="35" spans="1:15" s="165" customFormat="1" ht="15.75">
      <c r="A35" s="278"/>
      <c r="B35" s="278"/>
      <c r="C35" s="278"/>
      <c r="D35" s="278" t="s">
        <v>1328</v>
      </c>
      <c r="E35" s="278"/>
      <c r="F35" s="278"/>
      <c r="G35" s="278" t="s">
        <v>539</v>
      </c>
      <c r="H35" s="279" t="s">
        <v>96</v>
      </c>
      <c r="I35" s="278" t="s">
        <v>94</v>
      </c>
      <c r="J35" s="280">
        <v>13900000</v>
      </c>
      <c r="K35" s="280">
        <v>18700000</v>
      </c>
      <c r="L35" s="152"/>
      <c r="M35" s="225" t="e">
        <f>#REF!/#REF!</f>
        <v>#REF!</v>
      </c>
      <c r="N35" s="226">
        <f t="shared" si="0"/>
        <v>-810000</v>
      </c>
      <c r="O35" s="164"/>
    </row>
    <row r="36" spans="1:15" s="165" customFormat="1" ht="15.75">
      <c r="A36" s="278"/>
      <c r="B36" s="278"/>
      <c r="C36" s="278"/>
      <c r="D36" s="278" t="s">
        <v>1329</v>
      </c>
      <c r="E36" s="278"/>
      <c r="F36" s="278"/>
      <c r="G36" s="278" t="s">
        <v>540</v>
      </c>
      <c r="H36" s="282" t="s">
        <v>97</v>
      </c>
      <c r="I36" s="278" t="s">
        <v>94</v>
      </c>
      <c r="J36" s="280">
        <v>21400000</v>
      </c>
      <c r="K36" s="280">
        <v>22800000</v>
      </c>
      <c r="L36" s="152"/>
      <c r="M36" s="225" t="e">
        <f>#REF!/#REF!</f>
        <v>#REF!</v>
      </c>
      <c r="N36" s="226">
        <f t="shared" si="0"/>
        <v>-5440000.000000002</v>
      </c>
      <c r="O36" s="164"/>
    </row>
    <row r="37" spans="1:15" s="165" customFormat="1" ht="15.75">
      <c r="A37" s="278"/>
      <c r="B37" s="278"/>
      <c r="C37" s="278" t="s">
        <v>1241</v>
      </c>
      <c r="D37" s="278"/>
      <c r="E37" s="278"/>
      <c r="F37" s="278"/>
      <c r="G37" s="278" t="s">
        <v>541</v>
      </c>
      <c r="H37" s="281" t="s">
        <v>108</v>
      </c>
      <c r="I37" s="278" t="s">
        <v>94</v>
      </c>
      <c r="J37" s="280">
        <v>14000000</v>
      </c>
      <c r="K37" s="280">
        <v>16800000</v>
      </c>
      <c r="L37" s="152"/>
      <c r="M37" s="225" t="e">
        <f>#REF!/#REF!</f>
        <v>#REF!</v>
      </c>
      <c r="N37" s="226">
        <f t="shared" si="0"/>
        <v>-2240000</v>
      </c>
      <c r="O37" s="164"/>
    </row>
    <row r="38" spans="1:15" s="165" customFormat="1" ht="18.75">
      <c r="A38" s="278"/>
      <c r="B38" s="278"/>
      <c r="C38" s="278" t="s">
        <v>1242</v>
      </c>
      <c r="D38" s="278"/>
      <c r="E38" s="278"/>
      <c r="F38" s="278"/>
      <c r="G38" s="278" t="s">
        <v>542</v>
      </c>
      <c r="H38" s="281" t="s">
        <v>109</v>
      </c>
      <c r="I38" s="278" t="s">
        <v>1659</v>
      </c>
      <c r="J38" s="280">
        <v>9500000</v>
      </c>
      <c r="K38" s="280">
        <v>11400000</v>
      </c>
      <c r="L38" s="152"/>
      <c r="M38" s="225" t="e">
        <f>#REF!/#REF!</f>
        <v>#REF!</v>
      </c>
      <c r="N38" s="226">
        <f t="shared" si="0"/>
        <v>-1520000.000000001</v>
      </c>
      <c r="O38" s="164"/>
    </row>
    <row r="39" spans="1:15" s="165" customFormat="1" ht="18.75">
      <c r="A39" s="278"/>
      <c r="B39" s="278"/>
      <c r="C39" s="278" t="s">
        <v>1243</v>
      </c>
      <c r="D39" s="278"/>
      <c r="E39" s="278"/>
      <c r="F39" s="278"/>
      <c r="G39" s="278" t="s">
        <v>543</v>
      </c>
      <c r="H39" s="281" t="s">
        <v>110</v>
      </c>
      <c r="I39" s="278" t="s">
        <v>1659</v>
      </c>
      <c r="J39" s="280">
        <v>15000000</v>
      </c>
      <c r="K39" s="280">
        <v>17000000</v>
      </c>
      <c r="L39" s="152"/>
      <c r="M39" s="225" t="e">
        <f>#REF!/#REF!</f>
        <v>#REF!</v>
      </c>
      <c r="N39" s="226">
        <f t="shared" si="0"/>
        <v>-3100000</v>
      </c>
      <c r="O39" s="164"/>
    </row>
    <row r="40" spans="1:15" s="165" customFormat="1" ht="18.75">
      <c r="A40" s="278"/>
      <c r="B40" s="278"/>
      <c r="C40" s="278" t="s">
        <v>1244</v>
      </c>
      <c r="D40" s="278"/>
      <c r="E40" s="278"/>
      <c r="F40" s="278"/>
      <c r="G40" s="278" t="s">
        <v>544</v>
      </c>
      <c r="H40" s="281" t="s">
        <v>111</v>
      </c>
      <c r="I40" s="278" t="s">
        <v>1659</v>
      </c>
      <c r="J40" s="280">
        <f>K40*70%</f>
        <v>4620000</v>
      </c>
      <c r="K40" s="280">
        <v>6600000</v>
      </c>
      <c r="L40" s="152"/>
      <c r="M40" s="225" t="e">
        <f>#REF!/#REF!</f>
        <v>#REF!</v>
      </c>
      <c r="N40" s="226">
        <f t="shared" si="0"/>
        <v>0</v>
      </c>
      <c r="O40" s="164"/>
    </row>
    <row r="41" spans="1:15" s="165" customFormat="1" ht="15.75">
      <c r="A41" s="278"/>
      <c r="B41" s="278"/>
      <c r="C41" s="278" t="s">
        <v>1245</v>
      </c>
      <c r="D41" s="278"/>
      <c r="E41" s="278"/>
      <c r="F41" s="278"/>
      <c r="G41" s="278" t="s">
        <v>545</v>
      </c>
      <c r="H41" s="281" t="s">
        <v>112</v>
      </c>
      <c r="I41" s="278"/>
      <c r="J41" s="280"/>
      <c r="K41" s="280"/>
      <c r="L41" s="152"/>
      <c r="M41" s="225" t="e">
        <f>#REF!/#REF!</f>
        <v>#REF!</v>
      </c>
      <c r="N41" s="226">
        <f t="shared" si="0"/>
        <v>0</v>
      </c>
      <c r="O41" s="164"/>
    </row>
    <row r="42" spans="1:15" s="165" customFormat="1" ht="15.75">
      <c r="A42" s="278"/>
      <c r="B42" s="278"/>
      <c r="C42" s="278"/>
      <c r="D42" s="278" t="s">
        <v>1330</v>
      </c>
      <c r="E42" s="278"/>
      <c r="F42" s="278"/>
      <c r="G42" s="278" t="s">
        <v>546</v>
      </c>
      <c r="H42" s="279" t="s">
        <v>93</v>
      </c>
      <c r="I42" s="278" t="s">
        <v>94</v>
      </c>
      <c r="J42" s="280">
        <f>K42*70%</f>
        <v>6552000</v>
      </c>
      <c r="K42" s="280">
        <v>9360000</v>
      </c>
      <c r="L42" s="152"/>
      <c r="M42" s="225" t="e">
        <f>#REF!/#REF!</f>
        <v>#REF!</v>
      </c>
      <c r="N42" s="226">
        <f t="shared" si="0"/>
        <v>0</v>
      </c>
      <c r="O42" s="164"/>
    </row>
    <row r="43" spans="1:15" s="165" customFormat="1" ht="15.75">
      <c r="A43" s="278"/>
      <c r="B43" s="278"/>
      <c r="C43" s="278"/>
      <c r="D43" s="278" t="s">
        <v>1331</v>
      </c>
      <c r="E43" s="278"/>
      <c r="F43" s="278"/>
      <c r="G43" s="278" t="s">
        <v>547</v>
      </c>
      <c r="H43" s="279" t="s">
        <v>96</v>
      </c>
      <c r="I43" s="278" t="s">
        <v>94</v>
      </c>
      <c r="J43" s="280">
        <f>K43*70%</f>
        <v>12600000</v>
      </c>
      <c r="K43" s="280">
        <v>18000000</v>
      </c>
      <c r="L43" s="152"/>
      <c r="M43" s="225" t="e">
        <f>#REF!/#REF!</f>
        <v>#REF!</v>
      </c>
      <c r="N43" s="226">
        <f t="shared" si="0"/>
        <v>0</v>
      </c>
      <c r="O43" s="164"/>
    </row>
    <row r="44" spans="1:15" s="165" customFormat="1" ht="15.75">
      <c r="A44" s="278"/>
      <c r="B44" s="278"/>
      <c r="C44" s="278"/>
      <c r="D44" s="278" t="s">
        <v>1332</v>
      </c>
      <c r="E44" s="278"/>
      <c r="F44" s="278"/>
      <c r="G44" s="278" t="s">
        <v>548</v>
      </c>
      <c r="H44" s="282" t="s">
        <v>97</v>
      </c>
      <c r="I44" s="278" t="s">
        <v>94</v>
      </c>
      <c r="J44" s="280">
        <v>18000000</v>
      </c>
      <c r="K44" s="280">
        <v>24000000</v>
      </c>
      <c r="L44" s="152"/>
      <c r="M44" s="225" t="e">
        <f>#REF!/#REF!</f>
        <v>#REF!</v>
      </c>
      <c r="N44" s="226">
        <f t="shared" si="0"/>
        <v>-1200000</v>
      </c>
      <c r="O44" s="164"/>
    </row>
    <row r="45" spans="1:15" s="165" customFormat="1" ht="18.75">
      <c r="A45" s="278"/>
      <c r="B45" s="278"/>
      <c r="C45" s="278" t="s">
        <v>1246</v>
      </c>
      <c r="D45" s="278"/>
      <c r="E45" s="278"/>
      <c r="F45" s="278"/>
      <c r="G45" s="278" t="s">
        <v>549</v>
      </c>
      <c r="H45" s="281" t="s">
        <v>113</v>
      </c>
      <c r="I45" s="278" t="s">
        <v>1659</v>
      </c>
      <c r="J45" s="280">
        <f>K45*70%</f>
        <v>7000000</v>
      </c>
      <c r="K45" s="280">
        <v>10000000</v>
      </c>
      <c r="L45" s="152"/>
      <c r="M45" s="225" t="e">
        <f>#REF!/#REF!</f>
        <v>#REF!</v>
      </c>
      <c r="N45" s="226">
        <f t="shared" si="0"/>
        <v>0</v>
      </c>
      <c r="O45" s="164"/>
    </row>
    <row r="46" spans="1:252" s="165" customFormat="1" ht="18.75">
      <c r="A46" s="278"/>
      <c r="B46" s="278"/>
      <c r="C46" s="278" t="s">
        <v>1247</v>
      </c>
      <c r="D46" s="278"/>
      <c r="E46" s="278"/>
      <c r="F46" s="278"/>
      <c r="G46" s="278" t="s">
        <v>550</v>
      </c>
      <c r="H46" s="281" t="s">
        <v>114</v>
      </c>
      <c r="I46" s="278" t="s">
        <v>1659</v>
      </c>
      <c r="J46" s="280">
        <f>K46*70%</f>
        <v>7699999.999999999</v>
      </c>
      <c r="K46" s="280">
        <v>11000000</v>
      </c>
      <c r="L46" s="152"/>
      <c r="M46" s="225" t="e">
        <f>#REF!/#REF!</f>
        <v>#REF!</v>
      </c>
      <c r="N46" s="226">
        <f t="shared" si="0"/>
        <v>0</v>
      </c>
      <c r="O46" s="164"/>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227"/>
      <c r="DT46" s="227"/>
      <c r="DU46" s="227"/>
      <c r="DV46" s="227"/>
      <c r="DW46" s="227"/>
      <c r="DX46" s="227"/>
      <c r="DY46" s="227"/>
      <c r="DZ46" s="227"/>
      <c r="EA46" s="227"/>
      <c r="EB46" s="227"/>
      <c r="EC46" s="227"/>
      <c r="ED46" s="227"/>
      <c r="EE46" s="227"/>
      <c r="EF46" s="227"/>
      <c r="EG46" s="227"/>
      <c r="EH46" s="227"/>
      <c r="EI46" s="227"/>
      <c r="EJ46" s="227"/>
      <c r="EK46" s="227"/>
      <c r="EL46" s="227"/>
      <c r="EM46" s="227"/>
      <c r="EN46" s="227"/>
      <c r="EO46" s="227"/>
      <c r="EP46" s="227"/>
      <c r="EQ46" s="227"/>
      <c r="ER46" s="227"/>
      <c r="ES46" s="227"/>
      <c r="ET46" s="227"/>
      <c r="EU46" s="227"/>
      <c r="EV46" s="227"/>
      <c r="EW46" s="227"/>
      <c r="EX46" s="227"/>
      <c r="EY46" s="227"/>
      <c r="EZ46" s="227"/>
      <c r="FA46" s="227"/>
      <c r="FB46" s="227"/>
      <c r="FC46" s="227"/>
      <c r="FD46" s="227"/>
      <c r="FE46" s="227"/>
      <c r="FF46" s="227"/>
      <c r="FG46" s="227"/>
      <c r="FH46" s="227"/>
      <c r="FI46" s="227"/>
      <c r="FJ46" s="227"/>
      <c r="FK46" s="227"/>
      <c r="FL46" s="227"/>
      <c r="FM46" s="227"/>
      <c r="FN46" s="227"/>
      <c r="FO46" s="227"/>
      <c r="FP46" s="227"/>
      <c r="FQ46" s="227"/>
      <c r="FR46" s="227"/>
      <c r="FS46" s="227"/>
      <c r="FT46" s="227"/>
      <c r="FU46" s="227"/>
      <c r="FV46" s="227"/>
      <c r="FW46" s="227"/>
      <c r="FX46" s="227"/>
      <c r="FY46" s="227"/>
      <c r="FZ46" s="227"/>
      <c r="GA46" s="227"/>
      <c r="GB46" s="227"/>
      <c r="GC46" s="227"/>
      <c r="GD46" s="227"/>
      <c r="GE46" s="227"/>
      <c r="GF46" s="227"/>
      <c r="GG46" s="227"/>
      <c r="GH46" s="227"/>
      <c r="GI46" s="227"/>
      <c r="GJ46" s="227"/>
      <c r="GK46" s="227"/>
      <c r="GL46" s="227"/>
      <c r="GM46" s="227"/>
      <c r="GN46" s="227"/>
      <c r="GO46" s="227"/>
      <c r="GP46" s="227"/>
      <c r="GQ46" s="227"/>
      <c r="GR46" s="227"/>
      <c r="GS46" s="227"/>
      <c r="GT46" s="227"/>
      <c r="GU46" s="227"/>
      <c r="GV46" s="227"/>
      <c r="GW46" s="227"/>
      <c r="GX46" s="227"/>
      <c r="GY46" s="227"/>
      <c r="GZ46" s="227"/>
      <c r="HA46" s="227"/>
      <c r="HB46" s="227"/>
      <c r="HC46" s="227"/>
      <c r="HD46" s="227"/>
      <c r="HE46" s="227"/>
      <c r="HF46" s="227"/>
      <c r="HG46" s="227"/>
      <c r="HH46" s="227"/>
      <c r="HI46" s="227"/>
      <c r="HJ46" s="227"/>
      <c r="HK46" s="227"/>
      <c r="HL46" s="227"/>
      <c r="HM46" s="227"/>
      <c r="HN46" s="227"/>
      <c r="HO46" s="227"/>
      <c r="HP46" s="227"/>
      <c r="HQ46" s="227"/>
      <c r="HR46" s="227"/>
      <c r="HS46" s="227"/>
      <c r="HT46" s="227"/>
      <c r="HU46" s="227"/>
      <c r="HV46" s="227"/>
      <c r="HW46" s="227"/>
      <c r="HX46" s="227"/>
      <c r="HY46" s="227"/>
      <c r="HZ46" s="227"/>
      <c r="IA46" s="227"/>
      <c r="IB46" s="227"/>
      <c r="IC46" s="227"/>
      <c r="ID46" s="227"/>
      <c r="IE46" s="227"/>
      <c r="IF46" s="227"/>
      <c r="IG46" s="227"/>
      <c r="IH46" s="227"/>
      <c r="II46" s="227"/>
      <c r="IJ46" s="227"/>
      <c r="IK46" s="227"/>
      <c r="IL46" s="227"/>
      <c r="IM46" s="227"/>
      <c r="IN46" s="227"/>
      <c r="IO46" s="227"/>
      <c r="IP46" s="227"/>
      <c r="IQ46" s="227"/>
      <c r="IR46" s="227"/>
    </row>
    <row r="47" spans="1:15" s="165" customFormat="1" ht="15.75">
      <c r="A47" s="278"/>
      <c r="B47" s="278"/>
      <c r="C47" s="278" t="s">
        <v>1248</v>
      </c>
      <c r="D47" s="278"/>
      <c r="E47" s="278"/>
      <c r="F47" s="278"/>
      <c r="G47" s="278" t="s">
        <v>551</v>
      </c>
      <c r="H47" s="281" t="s">
        <v>115</v>
      </c>
      <c r="I47" s="278"/>
      <c r="J47" s="280"/>
      <c r="K47" s="280"/>
      <c r="L47" s="152"/>
      <c r="M47" s="225" t="e">
        <f>#REF!/#REF!</f>
        <v>#REF!</v>
      </c>
      <c r="N47" s="226">
        <f t="shared" si="0"/>
        <v>0</v>
      </c>
      <c r="O47" s="164"/>
    </row>
    <row r="48" spans="1:252" s="227" customFormat="1" ht="15.75">
      <c r="A48" s="278"/>
      <c r="B48" s="278"/>
      <c r="C48" s="278"/>
      <c r="D48" s="278" t="s">
        <v>1333</v>
      </c>
      <c r="E48" s="278"/>
      <c r="F48" s="278"/>
      <c r="G48" s="278" t="s">
        <v>552</v>
      </c>
      <c r="H48" s="279" t="s">
        <v>93</v>
      </c>
      <c r="I48" s="278" t="s">
        <v>94</v>
      </c>
      <c r="J48" s="280">
        <v>7300000</v>
      </c>
      <c r="K48" s="280">
        <v>7500000</v>
      </c>
      <c r="L48" s="152"/>
      <c r="M48" s="225" t="e">
        <f>#REF!/#REF!</f>
        <v>#REF!</v>
      </c>
      <c r="N48" s="226">
        <f t="shared" si="0"/>
        <v>-2050000</v>
      </c>
      <c r="O48" s="164"/>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c r="FY48" s="165"/>
      <c r="FZ48" s="165"/>
      <c r="GA48" s="165"/>
      <c r="GB48" s="165"/>
      <c r="GC48" s="165"/>
      <c r="GD48" s="165"/>
      <c r="GE48" s="165"/>
      <c r="GF48" s="165"/>
      <c r="GG48" s="165"/>
      <c r="GH48" s="165"/>
      <c r="GI48" s="165"/>
      <c r="GJ48" s="165"/>
      <c r="GK48" s="165"/>
      <c r="GL48" s="165"/>
      <c r="GM48" s="165"/>
      <c r="GN48" s="165"/>
      <c r="GO48" s="165"/>
      <c r="GP48" s="165"/>
      <c r="GQ48" s="165"/>
      <c r="GR48" s="165"/>
      <c r="GS48" s="165"/>
      <c r="GT48" s="165"/>
      <c r="GU48" s="165"/>
      <c r="GV48" s="165"/>
      <c r="GW48" s="165"/>
      <c r="GX48" s="165"/>
      <c r="GY48" s="165"/>
      <c r="GZ48" s="165"/>
      <c r="HA48" s="165"/>
      <c r="HB48" s="165"/>
      <c r="HC48" s="165"/>
      <c r="HD48" s="165"/>
      <c r="HE48" s="165"/>
      <c r="HF48" s="165"/>
      <c r="HG48" s="165"/>
      <c r="HH48" s="165"/>
      <c r="HI48" s="165"/>
      <c r="HJ48" s="165"/>
      <c r="HK48" s="165"/>
      <c r="HL48" s="165"/>
      <c r="HM48" s="165"/>
      <c r="HN48" s="165"/>
      <c r="HO48" s="165"/>
      <c r="HP48" s="165"/>
      <c r="HQ48" s="165"/>
      <c r="HR48" s="165"/>
      <c r="HS48" s="165"/>
      <c r="HT48" s="165"/>
      <c r="HU48" s="165"/>
      <c r="HV48" s="165"/>
      <c r="HW48" s="165"/>
      <c r="HX48" s="165"/>
      <c r="HY48" s="165"/>
      <c r="HZ48" s="165"/>
      <c r="IA48" s="165"/>
      <c r="IB48" s="165"/>
      <c r="IC48" s="165"/>
      <c r="ID48" s="165"/>
      <c r="IE48" s="165"/>
      <c r="IF48" s="165"/>
      <c r="IG48" s="165"/>
      <c r="IH48" s="165"/>
      <c r="II48" s="165"/>
      <c r="IJ48" s="165"/>
      <c r="IK48" s="165"/>
      <c r="IL48" s="165"/>
      <c r="IM48" s="165"/>
      <c r="IN48" s="165"/>
      <c r="IO48" s="165"/>
      <c r="IP48" s="165"/>
      <c r="IQ48" s="165"/>
      <c r="IR48" s="165"/>
    </row>
    <row r="49" spans="1:15" s="165" customFormat="1" ht="15.75">
      <c r="A49" s="278"/>
      <c r="B49" s="278"/>
      <c r="C49" s="278"/>
      <c r="D49" s="278" t="s">
        <v>1334</v>
      </c>
      <c r="E49" s="278"/>
      <c r="F49" s="278"/>
      <c r="G49" s="278" t="s">
        <v>553</v>
      </c>
      <c r="H49" s="279" t="s">
        <v>116</v>
      </c>
      <c r="I49" s="278" t="s">
        <v>94</v>
      </c>
      <c r="J49" s="280">
        <v>12400000</v>
      </c>
      <c r="K49" s="280">
        <v>14500000</v>
      </c>
      <c r="L49" s="152"/>
      <c r="M49" s="225" t="e">
        <f>#REF!/#REF!</f>
        <v>#REF!</v>
      </c>
      <c r="N49" s="226">
        <f t="shared" si="0"/>
        <v>-2250000</v>
      </c>
      <c r="O49" s="164"/>
    </row>
    <row r="50" spans="1:15" s="165" customFormat="1" ht="15.75">
      <c r="A50" s="278"/>
      <c r="B50" s="278"/>
      <c r="C50" s="278"/>
      <c r="D50" s="278" t="s">
        <v>1335</v>
      </c>
      <c r="E50" s="278"/>
      <c r="F50" s="278"/>
      <c r="G50" s="278" t="s">
        <v>554</v>
      </c>
      <c r="H50" s="279" t="s">
        <v>117</v>
      </c>
      <c r="I50" s="278" t="s">
        <v>94</v>
      </c>
      <c r="J50" s="280">
        <v>21600000</v>
      </c>
      <c r="K50" s="280">
        <v>28000000</v>
      </c>
      <c r="L50" s="152"/>
      <c r="M50" s="225" t="e">
        <f>#REF!/#REF!</f>
        <v>#REF!</v>
      </c>
      <c r="N50" s="226">
        <f t="shared" si="0"/>
        <v>-2000000</v>
      </c>
      <c r="O50" s="164"/>
    </row>
    <row r="51" spans="1:15" s="165" customFormat="1" ht="15.75">
      <c r="A51" s="278"/>
      <c r="B51" s="278"/>
      <c r="C51" s="278"/>
      <c r="D51" s="278" t="s">
        <v>1336</v>
      </c>
      <c r="E51" s="278"/>
      <c r="F51" s="278"/>
      <c r="G51" s="278" t="s">
        <v>555</v>
      </c>
      <c r="H51" s="279" t="s">
        <v>118</v>
      </c>
      <c r="I51" s="278" t="s">
        <v>94</v>
      </c>
      <c r="J51" s="280">
        <v>51730000</v>
      </c>
      <c r="K51" s="280">
        <v>73900000</v>
      </c>
      <c r="L51" s="152"/>
      <c r="M51" s="225" t="e">
        <f>#REF!/#REF!</f>
        <v>#REF!</v>
      </c>
      <c r="N51" s="226">
        <f t="shared" si="0"/>
        <v>0</v>
      </c>
      <c r="O51" s="164"/>
    </row>
    <row r="52" spans="1:15" s="165" customFormat="1" ht="15.75">
      <c r="A52" s="278"/>
      <c r="B52" s="278"/>
      <c r="C52" s="278"/>
      <c r="D52" s="278" t="s">
        <v>1337</v>
      </c>
      <c r="E52" s="278"/>
      <c r="F52" s="278"/>
      <c r="G52" s="278" t="s">
        <v>556</v>
      </c>
      <c r="H52" s="282" t="s">
        <v>119</v>
      </c>
      <c r="I52" s="278" t="s">
        <v>94</v>
      </c>
      <c r="J52" s="280">
        <v>128600000</v>
      </c>
      <c r="K52" s="280">
        <v>180000000</v>
      </c>
      <c r="L52" s="152"/>
      <c r="M52" s="225" t="e">
        <f>#REF!/#REF!</f>
        <v>#REF!</v>
      </c>
      <c r="N52" s="226">
        <f t="shared" si="0"/>
        <v>-2600000.000000015</v>
      </c>
      <c r="O52" s="164"/>
    </row>
    <row r="53" spans="1:15" s="165" customFormat="1" ht="15.75">
      <c r="A53" s="278"/>
      <c r="B53" s="278"/>
      <c r="C53" s="278" t="s">
        <v>1249</v>
      </c>
      <c r="D53" s="278"/>
      <c r="E53" s="278"/>
      <c r="F53" s="278"/>
      <c r="G53" s="278" t="s">
        <v>557</v>
      </c>
      <c r="H53" s="281" t="s">
        <v>120</v>
      </c>
      <c r="I53" s="278"/>
      <c r="J53" s="280"/>
      <c r="K53" s="280"/>
      <c r="L53" s="152"/>
      <c r="M53" s="225" t="e">
        <f>#REF!/#REF!</f>
        <v>#REF!</v>
      </c>
      <c r="N53" s="226">
        <f t="shared" si="0"/>
        <v>0</v>
      </c>
      <c r="O53" s="164"/>
    </row>
    <row r="54" spans="1:252" s="165" customFormat="1" ht="15.75">
      <c r="A54" s="278"/>
      <c r="B54" s="278"/>
      <c r="C54" s="278"/>
      <c r="D54" s="278" t="s">
        <v>1338</v>
      </c>
      <c r="E54" s="278"/>
      <c r="F54" s="278"/>
      <c r="G54" s="278" t="s">
        <v>558</v>
      </c>
      <c r="H54" s="279" t="s">
        <v>93</v>
      </c>
      <c r="I54" s="278" t="s">
        <v>94</v>
      </c>
      <c r="J54" s="280">
        <f>K54*70%</f>
        <v>4200000</v>
      </c>
      <c r="K54" s="280">
        <v>6000000</v>
      </c>
      <c r="L54" s="152"/>
      <c r="M54" s="225" t="e">
        <f>#REF!/#REF!</f>
        <v>#REF!</v>
      </c>
      <c r="N54" s="226">
        <f t="shared" si="0"/>
        <v>0</v>
      </c>
      <c r="O54" s="164"/>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5"/>
      <c r="EH54" s="225"/>
      <c r="EI54" s="225"/>
      <c r="EJ54" s="225"/>
      <c r="EK54" s="225"/>
      <c r="EL54" s="225"/>
      <c r="EM54" s="225"/>
      <c r="EN54" s="225"/>
      <c r="EO54" s="225"/>
      <c r="EP54" s="225"/>
      <c r="EQ54" s="225"/>
      <c r="ER54" s="225"/>
      <c r="ES54" s="225"/>
      <c r="ET54" s="225"/>
      <c r="EU54" s="225"/>
      <c r="EV54" s="225"/>
      <c r="EW54" s="225"/>
      <c r="EX54" s="225"/>
      <c r="EY54" s="225"/>
      <c r="EZ54" s="225"/>
      <c r="FA54" s="225"/>
      <c r="FB54" s="225"/>
      <c r="FC54" s="225"/>
      <c r="FD54" s="225"/>
      <c r="FE54" s="225"/>
      <c r="FF54" s="225"/>
      <c r="FG54" s="225"/>
      <c r="FH54" s="225"/>
      <c r="FI54" s="225"/>
      <c r="FJ54" s="225"/>
      <c r="FK54" s="225"/>
      <c r="FL54" s="225"/>
      <c r="FM54" s="225"/>
      <c r="FN54" s="225"/>
      <c r="FO54" s="225"/>
      <c r="FP54" s="225"/>
      <c r="FQ54" s="225"/>
      <c r="FR54" s="225"/>
      <c r="FS54" s="225"/>
      <c r="FT54" s="225"/>
      <c r="FU54" s="225"/>
      <c r="FV54" s="225"/>
      <c r="FW54" s="225"/>
      <c r="FX54" s="225"/>
      <c r="FY54" s="225"/>
      <c r="FZ54" s="225"/>
      <c r="GA54" s="225"/>
      <c r="GB54" s="225"/>
      <c r="GC54" s="225"/>
      <c r="GD54" s="225"/>
      <c r="GE54" s="225"/>
      <c r="GF54" s="225"/>
      <c r="GG54" s="225"/>
      <c r="GH54" s="225"/>
      <c r="GI54" s="225"/>
      <c r="GJ54" s="225"/>
      <c r="GK54" s="225"/>
      <c r="GL54" s="225"/>
      <c r="GM54" s="225"/>
      <c r="GN54" s="225"/>
      <c r="GO54" s="225"/>
      <c r="GP54" s="225"/>
      <c r="GQ54" s="225"/>
      <c r="GR54" s="225"/>
      <c r="GS54" s="225"/>
      <c r="GT54" s="225"/>
      <c r="GU54" s="225"/>
      <c r="GV54" s="225"/>
      <c r="GW54" s="225"/>
      <c r="GX54" s="225"/>
      <c r="GY54" s="225"/>
      <c r="GZ54" s="225"/>
      <c r="HA54" s="225"/>
      <c r="HB54" s="225"/>
      <c r="HC54" s="225"/>
      <c r="HD54" s="225"/>
      <c r="HE54" s="225"/>
      <c r="HF54" s="225"/>
      <c r="HG54" s="225"/>
      <c r="HH54" s="225"/>
      <c r="HI54" s="225"/>
      <c r="HJ54" s="225"/>
      <c r="HK54" s="225"/>
      <c r="HL54" s="225"/>
      <c r="HM54" s="225"/>
      <c r="HN54" s="225"/>
      <c r="HO54" s="225"/>
      <c r="HP54" s="225"/>
      <c r="HQ54" s="225"/>
      <c r="HR54" s="225"/>
      <c r="HS54" s="225"/>
      <c r="HT54" s="225"/>
      <c r="HU54" s="225"/>
      <c r="HV54" s="225"/>
      <c r="HW54" s="225"/>
      <c r="HX54" s="225"/>
      <c r="HY54" s="225"/>
      <c r="HZ54" s="225"/>
      <c r="IA54" s="225"/>
      <c r="IB54" s="225"/>
      <c r="IC54" s="225"/>
      <c r="ID54" s="225"/>
      <c r="IE54" s="225"/>
      <c r="IF54" s="225"/>
      <c r="IG54" s="225"/>
      <c r="IH54" s="225"/>
      <c r="II54" s="225"/>
      <c r="IJ54" s="225"/>
      <c r="IK54" s="225"/>
      <c r="IL54" s="225"/>
      <c r="IM54" s="225"/>
      <c r="IN54" s="225"/>
      <c r="IO54" s="225"/>
      <c r="IP54" s="225"/>
      <c r="IQ54" s="225"/>
      <c r="IR54" s="225"/>
    </row>
    <row r="55" spans="1:252" s="165" customFormat="1" ht="15.75">
      <c r="A55" s="278"/>
      <c r="B55" s="278"/>
      <c r="C55" s="278"/>
      <c r="D55" s="278" t="s">
        <v>1339</v>
      </c>
      <c r="E55" s="278"/>
      <c r="F55" s="278"/>
      <c r="G55" s="278" t="s">
        <v>559</v>
      </c>
      <c r="H55" s="279" t="s">
        <v>116</v>
      </c>
      <c r="I55" s="278" t="s">
        <v>94</v>
      </c>
      <c r="J55" s="280">
        <v>7600000</v>
      </c>
      <c r="K55" s="280">
        <v>8400000</v>
      </c>
      <c r="L55" s="152"/>
      <c r="M55" s="225" t="e">
        <f>#REF!/#REF!</f>
        <v>#REF!</v>
      </c>
      <c r="N55" s="226">
        <f t="shared" si="0"/>
        <v>-1720000</v>
      </c>
      <c r="O55" s="164"/>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5"/>
      <c r="CF55" s="225"/>
      <c r="CG55" s="225"/>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c r="DS55" s="225"/>
      <c r="DT55" s="225"/>
      <c r="DU55" s="225"/>
      <c r="DV55" s="225"/>
      <c r="DW55" s="225"/>
      <c r="DX55" s="225"/>
      <c r="DY55" s="225"/>
      <c r="DZ55" s="225"/>
      <c r="EA55" s="225"/>
      <c r="EB55" s="225"/>
      <c r="EC55" s="225"/>
      <c r="ED55" s="225"/>
      <c r="EE55" s="225"/>
      <c r="EF55" s="225"/>
      <c r="EG55" s="225"/>
      <c r="EH55" s="225"/>
      <c r="EI55" s="225"/>
      <c r="EJ55" s="225"/>
      <c r="EK55" s="225"/>
      <c r="EL55" s="225"/>
      <c r="EM55" s="225"/>
      <c r="EN55" s="225"/>
      <c r="EO55" s="225"/>
      <c r="EP55" s="225"/>
      <c r="EQ55" s="225"/>
      <c r="ER55" s="225"/>
      <c r="ES55" s="225"/>
      <c r="ET55" s="225"/>
      <c r="EU55" s="225"/>
      <c r="EV55" s="225"/>
      <c r="EW55" s="225"/>
      <c r="EX55" s="225"/>
      <c r="EY55" s="225"/>
      <c r="EZ55" s="225"/>
      <c r="FA55" s="225"/>
      <c r="FB55" s="225"/>
      <c r="FC55" s="225"/>
      <c r="FD55" s="225"/>
      <c r="FE55" s="225"/>
      <c r="FF55" s="225"/>
      <c r="FG55" s="225"/>
      <c r="FH55" s="225"/>
      <c r="FI55" s="225"/>
      <c r="FJ55" s="225"/>
      <c r="FK55" s="225"/>
      <c r="FL55" s="225"/>
      <c r="FM55" s="225"/>
      <c r="FN55" s="225"/>
      <c r="FO55" s="225"/>
      <c r="FP55" s="225"/>
      <c r="FQ55" s="225"/>
      <c r="FR55" s="225"/>
      <c r="FS55" s="225"/>
      <c r="FT55" s="225"/>
      <c r="FU55" s="225"/>
      <c r="FV55" s="225"/>
      <c r="FW55" s="225"/>
      <c r="FX55" s="225"/>
      <c r="FY55" s="225"/>
      <c r="FZ55" s="225"/>
      <c r="GA55" s="225"/>
      <c r="GB55" s="225"/>
      <c r="GC55" s="225"/>
      <c r="GD55" s="225"/>
      <c r="GE55" s="225"/>
      <c r="GF55" s="225"/>
      <c r="GG55" s="225"/>
      <c r="GH55" s="225"/>
      <c r="GI55" s="225"/>
      <c r="GJ55" s="225"/>
      <c r="GK55" s="225"/>
      <c r="GL55" s="225"/>
      <c r="GM55" s="225"/>
      <c r="GN55" s="225"/>
      <c r="GO55" s="225"/>
      <c r="GP55" s="225"/>
      <c r="GQ55" s="225"/>
      <c r="GR55" s="225"/>
      <c r="GS55" s="225"/>
      <c r="GT55" s="225"/>
      <c r="GU55" s="225"/>
      <c r="GV55" s="225"/>
      <c r="GW55" s="225"/>
      <c r="GX55" s="225"/>
      <c r="GY55" s="225"/>
      <c r="GZ55" s="225"/>
      <c r="HA55" s="225"/>
      <c r="HB55" s="225"/>
      <c r="HC55" s="225"/>
      <c r="HD55" s="225"/>
      <c r="HE55" s="225"/>
      <c r="HF55" s="225"/>
      <c r="HG55" s="225"/>
      <c r="HH55" s="225"/>
      <c r="HI55" s="225"/>
      <c r="HJ55" s="225"/>
      <c r="HK55" s="225"/>
      <c r="HL55" s="225"/>
      <c r="HM55" s="225"/>
      <c r="HN55" s="225"/>
      <c r="HO55" s="225"/>
      <c r="HP55" s="225"/>
      <c r="HQ55" s="225"/>
      <c r="HR55" s="225"/>
      <c r="HS55" s="225"/>
      <c r="HT55" s="225"/>
      <c r="HU55" s="225"/>
      <c r="HV55" s="225"/>
      <c r="HW55" s="225"/>
      <c r="HX55" s="225"/>
      <c r="HY55" s="225"/>
      <c r="HZ55" s="225"/>
      <c r="IA55" s="225"/>
      <c r="IB55" s="225"/>
      <c r="IC55" s="225"/>
      <c r="ID55" s="225"/>
      <c r="IE55" s="225"/>
      <c r="IF55" s="225"/>
      <c r="IG55" s="225"/>
      <c r="IH55" s="225"/>
      <c r="II55" s="225"/>
      <c r="IJ55" s="225"/>
      <c r="IK55" s="225"/>
      <c r="IL55" s="225"/>
      <c r="IM55" s="225"/>
      <c r="IN55" s="225"/>
      <c r="IO55" s="225"/>
      <c r="IP55" s="225"/>
      <c r="IQ55" s="225"/>
      <c r="IR55" s="225"/>
    </row>
    <row r="56" spans="1:252" s="165" customFormat="1" ht="15.75">
      <c r="A56" s="278"/>
      <c r="B56" s="278"/>
      <c r="C56" s="278"/>
      <c r="D56" s="278" t="s">
        <v>1340</v>
      </c>
      <c r="E56" s="278"/>
      <c r="F56" s="278"/>
      <c r="G56" s="278" t="s">
        <v>560</v>
      </c>
      <c r="H56" s="279" t="s">
        <v>117</v>
      </c>
      <c r="I56" s="278" t="s">
        <v>94</v>
      </c>
      <c r="J56" s="280">
        <v>10600000</v>
      </c>
      <c r="K56" s="280">
        <v>12000000</v>
      </c>
      <c r="L56" s="152"/>
      <c r="M56" s="225" t="e">
        <f>#REF!/#REF!</f>
        <v>#REF!</v>
      </c>
      <c r="N56" s="226">
        <f t="shared" si="0"/>
        <v>-2200000</v>
      </c>
      <c r="O56" s="164"/>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5"/>
      <c r="BX56" s="225"/>
      <c r="BY56" s="225"/>
      <c r="BZ56" s="225"/>
      <c r="CA56" s="225"/>
      <c r="CB56" s="225"/>
      <c r="CC56" s="225"/>
      <c r="CD56" s="225"/>
      <c r="CE56" s="225"/>
      <c r="CF56" s="225"/>
      <c r="CG56" s="225"/>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c r="DS56" s="225"/>
      <c r="DT56" s="225"/>
      <c r="DU56" s="225"/>
      <c r="DV56" s="225"/>
      <c r="DW56" s="225"/>
      <c r="DX56" s="225"/>
      <c r="DY56" s="225"/>
      <c r="DZ56" s="225"/>
      <c r="EA56" s="225"/>
      <c r="EB56" s="225"/>
      <c r="EC56" s="225"/>
      <c r="ED56" s="225"/>
      <c r="EE56" s="225"/>
      <c r="EF56" s="225"/>
      <c r="EG56" s="225"/>
      <c r="EH56" s="225"/>
      <c r="EI56" s="225"/>
      <c r="EJ56" s="225"/>
      <c r="EK56" s="225"/>
      <c r="EL56" s="225"/>
      <c r="EM56" s="225"/>
      <c r="EN56" s="225"/>
      <c r="EO56" s="225"/>
      <c r="EP56" s="225"/>
      <c r="EQ56" s="225"/>
      <c r="ER56" s="225"/>
      <c r="ES56" s="225"/>
      <c r="ET56" s="225"/>
      <c r="EU56" s="225"/>
      <c r="EV56" s="225"/>
      <c r="EW56" s="225"/>
      <c r="EX56" s="225"/>
      <c r="EY56" s="225"/>
      <c r="EZ56" s="225"/>
      <c r="FA56" s="225"/>
      <c r="FB56" s="225"/>
      <c r="FC56" s="225"/>
      <c r="FD56" s="225"/>
      <c r="FE56" s="225"/>
      <c r="FF56" s="225"/>
      <c r="FG56" s="225"/>
      <c r="FH56" s="225"/>
      <c r="FI56" s="225"/>
      <c r="FJ56" s="225"/>
      <c r="FK56" s="225"/>
      <c r="FL56" s="225"/>
      <c r="FM56" s="225"/>
      <c r="FN56" s="225"/>
      <c r="FO56" s="225"/>
      <c r="FP56" s="225"/>
      <c r="FQ56" s="225"/>
      <c r="FR56" s="225"/>
      <c r="FS56" s="225"/>
      <c r="FT56" s="225"/>
      <c r="FU56" s="225"/>
      <c r="FV56" s="225"/>
      <c r="FW56" s="225"/>
      <c r="FX56" s="225"/>
      <c r="FY56" s="225"/>
      <c r="FZ56" s="225"/>
      <c r="GA56" s="225"/>
      <c r="GB56" s="225"/>
      <c r="GC56" s="225"/>
      <c r="GD56" s="225"/>
      <c r="GE56" s="225"/>
      <c r="GF56" s="225"/>
      <c r="GG56" s="225"/>
      <c r="GH56" s="225"/>
      <c r="GI56" s="225"/>
      <c r="GJ56" s="225"/>
      <c r="GK56" s="225"/>
      <c r="GL56" s="225"/>
      <c r="GM56" s="225"/>
      <c r="GN56" s="225"/>
      <c r="GO56" s="225"/>
      <c r="GP56" s="225"/>
      <c r="GQ56" s="225"/>
      <c r="GR56" s="225"/>
      <c r="GS56" s="225"/>
      <c r="GT56" s="225"/>
      <c r="GU56" s="225"/>
      <c r="GV56" s="225"/>
      <c r="GW56" s="225"/>
      <c r="GX56" s="225"/>
      <c r="GY56" s="225"/>
      <c r="GZ56" s="225"/>
      <c r="HA56" s="225"/>
      <c r="HB56" s="225"/>
      <c r="HC56" s="225"/>
      <c r="HD56" s="225"/>
      <c r="HE56" s="225"/>
      <c r="HF56" s="225"/>
      <c r="HG56" s="225"/>
      <c r="HH56" s="225"/>
      <c r="HI56" s="225"/>
      <c r="HJ56" s="225"/>
      <c r="HK56" s="225"/>
      <c r="HL56" s="225"/>
      <c r="HM56" s="225"/>
      <c r="HN56" s="225"/>
      <c r="HO56" s="225"/>
      <c r="HP56" s="225"/>
      <c r="HQ56" s="225"/>
      <c r="HR56" s="225"/>
      <c r="HS56" s="225"/>
      <c r="HT56" s="225"/>
      <c r="HU56" s="225"/>
      <c r="HV56" s="225"/>
      <c r="HW56" s="225"/>
      <c r="HX56" s="225"/>
      <c r="HY56" s="225"/>
      <c r="HZ56" s="225"/>
      <c r="IA56" s="225"/>
      <c r="IB56" s="225"/>
      <c r="IC56" s="225"/>
      <c r="ID56" s="225"/>
      <c r="IE56" s="225"/>
      <c r="IF56" s="225"/>
      <c r="IG56" s="225"/>
      <c r="IH56" s="225"/>
      <c r="II56" s="225"/>
      <c r="IJ56" s="225"/>
      <c r="IK56" s="225"/>
      <c r="IL56" s="225"/>
      <c r="IM56" s="225"/>
      <c r="IN56" s="225"/>
      <c r="IO56" s="225"/>
      <c r="IP56" s="225"/>
      <c r="IQ56" s="225"/>
      <c r="IR56" s="225"/>
    </row>
    <row r="57" spans="1:252" s="165" customFormat="1" ht="15.75">
      <c r="A57" s="278"/>
      <c r="B57" s="278"/>
      <c r="C57" s="278"/>
      <c r="D57" s="278" t="s">
        <v>1341</v>
      </c>
      <c r="E57" s="278"/>
      <c r="F57" s="278"/>
      <c r="G57" s="278" t="s">
        <v>561</v>
      </c>
      <c r="H57" s="282" t="s">
        <v>97</v>
      </c>
      <c r="I57" s="278" t="s">
        <v>94</v>
      </c>
      <c r="J57" s="280">
        <v>16300000</v>
      </c>
      <c r="K57" s="280">
        <v>23000000</v>
      </c>
      <c r="L57" s="152"/>
      <c r="M57" s="225" t="e">
        <f>#REF!/#REF!</f>
        <v>#REF!</v>
      </c>
      <c r="N57" s="226">
        <f t="shared" si="0"/>
        <v>-200000.00000000186</v>
      </c>
      <c r="O57" s="164"/>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5"/>
      <c r="DW57" s="225"/>
      <c r="DX57" s="225"/>
      <c r="DY57" s="225"/>
      <c r="DZ57" s="225"/>
      <c r="EA57" s="225"/>
      <c r="EB57" s="225"/>
      <c r="EC57" s="225"/>
      <c r="ED57" s="225"/>
      <c r="EE57" s="225"/>
      <c r="EF57" s="225"/>
      <c r="EG57" s="225"/>
      <c r="EH57" s="225"/>
      <c r="EI57" s="225"/>
      <c r="EJ57" s="225"/>
      <c r="EK57" s="225"/>
      <c r="EL57" s="225"/>
      <c r="EM57" s="225"/>
      <c r="EN57" s="225"/>
      <c r="EO57" s="225"/>
      <c r="EP57" s="225"/>
      <c r="EQ57" s="225"/>
      <c r="ER57" s="225"/>
      <c r="ES57" s="225"/>
      <c r="ET57" s="225"/>
      <c r="EU57" s="225"/>
      <c r="EV57" s="225"/>
      <c r="EW57" s="225"/>
      <c r="EX57" s="225"/>
      <c r="EY57" s="225"/>
      <c r="EZ57" s="225"/>
      <c r="FA57" s="225"/>
      <c r="FB57" s="225"/>
      <c r="FC57" s="225"/>
      <c r="FD57" s="225"/>
      <c r="FE57" s="225"/>
      <c r="FF57" s="225"/>
      <c r="FG57" s="225"/>
      <c r="FH57" s="225"/>
      <c r="FI57" s="225"/>
      <c r="FJ57" s="225"/>
      <c r="FK57" s="225"/>
      <c r="FL57" s="225"/>
      <c r="FM57" s="225"/>
      <c r="FN57" s="225"/>
      <c r="FO57" s="225"/>
      <c r="FP57" s="225"/>
      <c r="FQ57" s="225"/>
      <c r="FR57" s="225"/>
      <c r="FS57" s="225"/>
      <c r="FT57" s="225"/>
      <c r="FU57" s="225"/>
      <c r="FV57" s="225"/>
      <c r="FW57" s="225"/>
      <c r="FX57" s="225"/>
      <c r="FY57" s="225"/>
      <c r="FZ57" s="225"/>
      <c r="GA57" s="225"/>
      <c r="GB57" s="225"/>
      <c r="GC57" s="225"/>
      <c r="GD57" s="225"/>
      <c r="GE57" s="225"/>
      <c r="GF57" s="225"/>
      <c r="GG57" s="225"/>
      <c r="GH57" s="225"/>
      <c r="GI57" s="225"/>
      <c r="GJ57" s="225"/>
      <c r="GK57" s="225"/>
      <c r="GL57" s="225"/>
      <c r="GM57" s="225"/>
      <c r="GN57" s="225"/>
      <c r="GO57" s="225"/>
      <c r="GP57" s="225"/>
      <c r="GQ57" s="225"/>
      <c r="GR57" s="225"/>
      <c r="GS57" s="225"/>
      <c r="GT57" s="225"/>
      <c r="GU57" s="225"/>
      <c r="GV57" s="225"/>
      <c r="GW57" s="225"/>
      <c r="GX57" s="225"/>
      <c r="GY57" s="225"/>
      <c r="GZ57" s="225"/>
      <c r="HA57" s="225"/>
      <c r="HB57" s="225"/>
      <c r="HC57" s="225"/>
      <c r="HD57" s="225"/>
      <c r="HE57" s="225"/>
      <c r="HF57" s="225"/>
      <c r="HG57" s="225"/>
      <c r="HH57" s="225"/>
      <c r="HI57" s="225"/>
      <c r="HJ57" s="225"/>
      <c r="HK57" s="225"/>
      <c r="HL57" s="225"/>
      <c r="HM57" s="225"/>
      <c r="HN57" s="225"/>
      <c r="HO57" s="225"/>
      <c r="HP57" s="225"/>
      <c r="HQ57" s="225"/>
      <c r="HR57" s="225"/>
      <c r="HS57" s="225"/>
      <c r="HT57" s="225"/>
      <c r="HU57" s="225"/>
      <c r="HV57" s="225"/>
      <c r="HW57" s="225"/>
      <c r="HX57" s="225"/>
      <c r="HY57" s="225"/>
      <c r="HZ57" s="225"/>
      <c r="IA57" s="225"/>
      <c r="IB57" s="225"/>
      <c r="IC57" s="225"/>
      <c r="ID57" s="225"/>
      <c r="IE57" s="225"/>
      <c r="IF57" s="225"/>
      <c r="IG57" s="225"/>
      <c r="IH57" s="225"/>
      <c r="II57" s="225"/>
      <c r="IJ57" s="225"/>
      <c r="IK57" s="225"/>
      <c r="IL57" s="225"/>
      <c r="IM57" s="225"/>
      <c r="IN57" s="225"/>
      <c r="IO57" s="225"/>
      <c r="IP57" s="225"/>
      <c r="IQ57" s="225"/>
      <c r="IR57" s="225"/>
    </row>
    <row r="58" spans="1:15" s="165" customFormat="1" ht="15.75">
      <c r="A58" s="275"/>
      <c r="B58" s="275" t="s">
        <v>1220</v>
      </c>
      <c r="C58" s="275"/>
      <c r="D58" s="275"/>
      <c r="E58" s="275"/>
      <c r="F58" s="275"/>
      <c r="G58" s="275" t="s">
        <v>562</v>
      </c>
      <c r="H58" s="277" t="s">
        <v>121</v>
      </c>
      <c r="I58" s="278"/>
      <c r="J58" s="284"/>
      <c r="K58" s="284"/>
      <c r="L58" s="156"/>
      <c r="M58" s="225" t="e">
        <f>#REF!/#REF!</f>
        <v>#REF!</v>
      </c>
      <c r="N58" s="226">
        <f t="shared" si="0"/>
        <v>0</v>
      </c>
      <c r="O58" s="164"/>
    </row>
    <row r="59" spans="1:15" s="165" customFormat="1" ht="15.75">
      <c r="A59" s="278"/>
      <c r="B59" s="278"/>
      <c r="C59" s="278" t="s">
        <v>1250</v>
      </c>
      <c r="D59" s="278"/>
      <c r="E59" s="278"/>
      <c r="F59" s="278"/>
      <c r="G59" s="278" t="s">
        <v>563</v>
      </c>
      <c r="H59" s="281" t="s">
        <v>122</v>
      </c>
      <c r="I59" s="278" t="s">
        <v>94</v>
      </c>
      <c r="J59" s="280">
        <v>6400000</v>
      </c>
      <c r="K59" s="280">
        <v>7000000</v>
      </c>
      <c r="L59" s="152"/>
      <c r="M59" s="225" t="e">
        <f>#REF!/#REF!</f>
        <v>#REF!</v>
      </c>
      <c r="N59" s="226">
        <f t="shared" si="0"/>
        <v>-1500000</v>
      </c>
      <c r="O59" s="164"/>
    </row>
    <row r="60" spans="1:15" s="165" customFormat="1" ht="31.5">
      <c r="A60" s="278"/>
      <c r="B60" s="278"/>
      <c r="C60" s="278" t="s">
        <v>1251</v>
      </c>
      <c r="D60" s="278"/>
      <c r="E60" s="278"/>
      <c r="F60" s="278"/>
      <c r="G60" s="278" t="s">
        <v>564</v>
      </c>
      <c r="H60" s="281" t="s">
        <v>123</v>
      </c>
      <c r="I60" s="278"/>
      <c r="J60" s="280"/>
      <c r="K60" s="280"/>
      <c r="L60" s="152"/>
      <c r="M60" s="225" t="e">
        <f>#REF!/#REF!</f>
        <v>#REF!</v>
      </c>
      <c r="N60" s="226">
        <f t="shared" si="0"/>
        <v>0</v>
      </c>
      <c r="O60" s="164"/>
    </row>
    <row r="61" spans="1:15" s="165" customFormat="1" ht="15.75">
      <c r="A61" s="278"/>
      <c r="B61" s="278"/>
      <c r="C61" s="278"/>
      <c r="D61" s="278" t="s">
        <v>1342</v>
      </c>
      <c r="E61" s="278"/>
      <c r="F61" s="278"/>
      <c r="G61" s="278" t="s">
        <v>565</v>
      </c>
      <c r="H61" s="279" t="s">
        <v>93</v>
      </c>
      <c r="I61" s="278" t="s">
        <v>94</v>
      </c>
      <c r="J61" s="280">
        <v>7600000</v>
      </c>
      <c r="K61" s="280">
        <v>9500000</v>
      </c>
      <c r="L61" s="152"/>
      <c r="M61" s="225" t="e">
        <f>#REF!/#REF!</f>
        <v>#REF!</v>
      </c>
      <c r="N61" s="226">
        <f t="shared" si="0"/>
        <v>-950000</v>
      </c>
      <c r="O61" s="164"/>
    </row>
    <row r="62" spans="1:15" s="165" customFormat="1" ht="15.75">
      <c r="A62" s="278"/>
      <c r="B62" s="278"/>
      <c r="C62" s="278"/>
      <c r="D62" s="278" t="s">
        <v>1343</v>
      </c>
      <c r="E62" s="278"/>
      <c r="F62" s="278"/>
      <c r="G62" s="278" t="s">
        <v>566</v>
      </c>
      <c r="H62" s="279" t="s">
        <v>96</v>
      </c>
      <c r="I62" s="278" t="s">
        <v>94</v>
      </c>
      <c r="J62" s="280">
        <v>11400000</v>
      </c>
      <c r="K62" s="280">
        <v>13000000</v>
      </c>
      <c r="L62" s="152"/>
      <c r="M62" s="225" t="e">
        <f>#REF!/#REF!</f>
        <v>#REF!</v>
      </c>
      <c r="N62" s="226">
        <f t="shared" si="0"/>
        <v>-2300000</v>
      </c>
      <c r="O62" s="164"/>
    </row>
    <row r="63" spans="1:15" s="165" customFormat="1" ht="15.75">
      <c r="A63" s="278"/>
      <c r="B63" s="278"/>
      <c r="C63" s="278"/>
      <c r="D63" s="278" t="s">
        <v>1344</v>
      </c>
      <c r="E63" s="278"/>
      <c r="F63" s="278"/>
      <c r="G63" s="278" t="s">
        <v>567</v>
      </c>
      <c r="H63" s="282" t="s">
        <v>97</v>
      </c>
      <c r="I63" s="278" t="s">
        <v>94</v>
      </c>
      <c r="J63" s="280">
        <v>13000000</v>
      </c>
      <c r="K63" s="280">
        <v>17000000</v>
      </c>
      <c r="L63" s="152"/>
      <c r="M63" s="225" t="e">
        <f>#REF!/#REF!</f>
        <v>#REF!</v>
      </c>
      <c r="N63" s="226">
        <f t="shared" si="0"/>
        <v>-1100000</v>
      </c>
      <c r="O63" s="164"/>
    </row>
    <row r="64" spans="1:15" s="165" customFormat="1" ht="15.75">
      <c r="A64" s="278"/>
      <c r="B64" s="278"/>
      <c r="C64" s="278" t="s">
        <v>1252</v>
      </c>
      <c r="D64" s="278"/>
      <c r="E64" s="278"/>
      <c r="F64" s="278"/>
      <c r="G64" s="278" t="s">
        <v>568</v>
      </c>
      <c r="H64" s="281" t="s">
        <v>124</v>
      </c>
      <c r="I64" s="278"/>
      <c r="J64" s="280"/>
      <c r="K64" s="280"/>
      <c r="L64" s="152"/>
      <c r="M64" s="225" t="e">
        <f>#REF!/#REF!</f>
        <v>#REF!</v>
      </c>
      <c r="N64" s="226">
        <f t="shared" si="0"/>
        <v>0</v>
      </c>
      <c r="O64" s="164"/>
    </row>
    <row r="65" spans="1:15" s="165" customFormat="1" ht="15.75">
      <c r="A65" s="278"/>
      <c r="B65" s="278"/>
      <c r="C65" s="278"/>
      <c r="D65" s="278" t="s">
        <v>1345</v>
      </c>
      <c r="E65" s="278"/>
      <c r="F65" s="278"/>
      <c r="G65" s="278" t="s">
        <v>569</v>
      </c>
      <c r="H65" s="279" t="s">
        <v>93</v>
      </c>
      <c r="I65" s="278" t="s">
        <v>94</v>
      </c>
      <c r="J65" s="280">
        <v>6700000</v>
      </c>
      <c r="K65" s="280">
        <v>7600000</v>
      </c>
      <c r="L65" s="152"/>
      <c r="M65" s="225" t="e">
        <f>#REF!/#REF!</f>
        <v>#REF!</v>
      </c>
      <c r="N65" s="226">
        <f t="shared" si="0"/>
        <v>-1380000</v>
      </c>
      <c r="O65" s="164"/>
    </row>
    <row r="66" spans="1:15" s="165" customFormat="1" ht="15.75">
      <c r="A66" s="278"/>
      <c r="B66" s="278"/>
      <c r="C66" s="278"/>
      <c r="D66" s="278" t="s">
        <v>1346</v>
      </c>
      <c r="E66" s="278"/>
      <c r="F66" s="278"/>
      <c r="G66" s="278" t="s">
        <v>570</v>
      </c>
      <c r="H66" s="279" t="s">
        <v>96</v>
      </c>
      <c r="I66" s="278" t="s">
        <v>94</v>
      </c>
      <c r="J66" s="280">
        <v>10800000</v>
      </c>
      <c r="K66" s="280">
        <v>14000000</v>
      </c>
      <c r="L66" s="152"/>
      <c r="M66" s="225" t="e">
        <f>#REF!/#REF!</f>
        <v>#REF!</v>
      </c>
      <c r="N66" s="226">
        <f t="shared" si="0"/>
        <v>-1000000</v>
      </c>
      <c r="O66" s="164"/>
    </row>
    <row r="67" spans="1:15" s="165" customFormat="1" ht="15.75">
      <c r="A67" s="278"/>
      <c r="B67" s="278"/>
      <c r="C67" s="278"/>
      <c r="D67" s="278" t="s">
        <v>1347</v>
      </c>
      <c r="E67" s="278"/>
      <c r="F67" s="278"/>
      <c r="G67" s="278" t="s">
        <v>571</v>
      </c>
      <c r="H67" s="282" t="s">
        <v>97</v>
      </c>
      <c r="I67" s="278" t="s">
        <v>94</v>
      </c>
      <c r="J67" s="280">
        <v>14000000</v>
      </c>
      <c r="K67" s="280">
        <v>16000000</v>
      </c>
      <c r="L67" s="152"/>
      <c r="M67" s="225" t="e">
        <f>#REF!/#REF!</f>
        <v>#REF!</v>
      </c>
      <c r="N67" s="226">
        <f t="shared" si="0"/>
        <v>-2800000</v>
      </c>
      <c r="O67" s="164"/>
    </row>
    <row r="68" spans="1:252" s="227" customFormat="1" ht="15.75">
      <c r="A68" s="278"/>
      <c r="B68" s="278"/>
      <c r="C68" s="278" t="s">
        <v>1253</v>
      </c>
      <c r="D68" s="278"/>
      <c r="E68" s="278"/>
      <c r="F68" s="278"/>
      <c r="G68" s="278" t="s">
        <v>572</v>
      </c>
      <c r="H68" s="281" t="s">
        <v>125</v>
      </c>
      <c r="I68" s="278"/>
      <c r="J68" s="280"/>
      <c r="K68" s="280"/>
      <c r="L68" s="152"/>
      <c r="M68" s="225" t="e">
        <f>#REF!/#REF!</f>
        <v>#REF!</v>
      </c>
      <c r="N68" s="226">
        <f t="shared" si="0"/>
        <v>0</v>
      </c>
      <c r="O68" s="164"/>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c r="FY68" s="165"/>
      <c r="FZ68" s="165"/>
      <c r="GA68" s="165"/>
      <c r="GB68" s="165"/>
      <c r="GC68" s="165"/>
      <c r="GD68" s="165"/>
      <c r="GE68" s="165"/>
      <c r="GF68" s="165"/>
      <c r="GG68" s="165"/>
      <c r="GH68" s="165"/>
      <c r="GI68" s="165"/>
      <c r="GJ68" s="165"/>
      <c r="GK68" s="165"/>
      <c r="GL68" s="165"/>
      <c r="GM68" s="165"/>
      <c r="GN68" s="165"/>
      <c r="GO68" s="165"/>
      <c r="GP68" s="165"/>
      <c r="GQ68" s="165"/>
      <c r="GR68" s="165"/>
      <c r="GS68" s="165"/>
      <c r="GT68" s="165"/>
      <c r="GU68" s="165"/>
      <c r="GV68" s="165"/>
      <c r="GW68" s="165"/>
      <c r="GX68" s="165"/>
      <c r="GY68" s="165"/>
      <c r="GZ68" s="165"/>
      <c r="HA68" s="165"/>
      <c r="HB68" s="165"/>
      <c r="HC68" s="165"/>
      <c r="HD68" s="165"/>
      <c r="HE68" s="165"/>
      <c r="HF68" s="165"/>
      <c r="HG68" s="165"/>
      <c r="HH68" s="165"/>
      <c r="HI68" s="165"/>
      <c r="HJ68" s="165"/>
      <c r="HK68" s="165"/>
      <c r="HL68" s="165"/>
      <c r="HM68" s="165"/>
      <c r="HN68" s="165"/>
      <c r="HO68" s="165"/>
      <c r="HP68" s="165"/>
      <c r="HQ68" s="165"/>
      <c r="HR68" s="165"/>
      <c r="HS68" s="165"/>
      <c r="HT68" s="165"/>
      <c r="HU68" s="165"/>
      <c r="HV68" s="165"/>
      <c r="HW68" s="165"/>
      <c r="HX68" s="165"/>
      <c r="HY68" s="165"/>
      <c r="HZ68" s="165"/>
      <c r="IA68" s="165"/>
      <c r="IB68" s="165"/>
      <c r="IC68" s="165"/>
      <c r="ID68" s="165"/>
      <c r="IE68" s="165"/>
      <c r="IF68" s="165"/>
      <c r="IG68" s="165"/>
      <c r="IH68" s="165"/>
      <c r="II68" s="165"/>
      <c r="IJ68" s="165"/>
      <c r="IK68" s="165"/>
      <c r="IL68" s="165"/>
      <c r="IM68" s="165"/>
      <c r="IN68" s="165"/>
      <c r="IO68" s="165"/>
      <c r="IP68" s="165"/>
      <c r="IQ68" s="165"/>
      <c r="IR68" s="165"/>
    </row>
    <row r="69" spans="1:15" s="165" customFormat="1" ht="15.75">
      <c r="A69" s="278"/>
      <c r="B69" s="278"/>
      <c r="C69" s="278"/>
      <c r="D69" s="278" t="s">
        <v>1348</v>
      </c>
      <c r="E69" s="278"/>
      <c r="F69" s="278"/>
      <c r="G69" s="278" t="s">
        <v>573</v>
      </c>
      <c r="H69" s="279" t="s">
        <v>93</v>
      </c>
      <c r="I69" s="278" t="s">
        <v>94</v>
      </c>
      <c r="J69" s="280">
        <v>3800000</v>
      </c>
      <c r="K69" s="280">
        <v>4800000</v>
      </c>
      <c r="L69" s="152"/>
      <c r="M69" s="225" t="e">
        <f>#REF!/#REF!</f>
        <v>#REF!</v>
      </c>
      <c r="N69" s="226">
        <f t="shared" si="0"/>
        <v>-440000</v>
      </c>
      <c r="O69" s="164"/>
    </row>
    <row r="70" spans="1:15" s="165" customFormat="1" ht="15.75">
      <c r="A70" s="278"/>
      <c r="B70" s="278"/>
      <c r="C70" s="278"/>
      <c r="D70" s="278" t="s">
        <v>1349</v>
      </c>
      <c r="E70" s="278"/>
      <c r="F70" s="278"/>
      <c r="G70" s="278" t="s">
        <v>574</v>
      </c>
      <c r="H70" s="279" t="s">
        <v>96</v>
      </c>
      <c r="I70" s="278" t="s">
        <v>94</v>
      </c>
      <c r="J70" s="280">
        <v>7500000</v>
      </c>
      <c r="K70" s="280">
        <v>8000000</v>
      </c>
      <c r="L70" s="152"/>
      <c r="M70" s="225" t="e">
        <f>#REF!/#REF!</f>
        <v>#REF!</v>
      </c>
      <c r="N70" s="226">
        <f t="shared" si="0"/>
        <v>-1900000</v>
      </c>
      <c r="O70" s="164"/>
    </row>
    <row r="71" spans="1:15" s="165" customFormat="1" ht="15.75">
      <c r="A71" s="278"/>
      <c r="B71" s="278"/>
      <c r="C71" s="278"/>
      <c r="D71" s="278" t="s">
        <v>1350</v>
      </c>
      <c r="E71" s="278"/>
      <c r="F71" s="278"/>
      <c r="G71" s="278" t="s">
        <v>575</v>
      </c>
      <c r="H71" s="282" t="s">
        <v>97</v>
      </c>
      <c r="I71" s="278" t="s">
        <v>94</v>
      </c>
      <c r="J71" s="280">
        <v>10200000</v>
      </c>
      <c r="K71" s="280">
        <v>11500000</v>
      </c>
      <c r="L71" s="152"/>
      <c r="M71" s="225" t="e">
        <f>#REF!/#REF!</f>
        <v>#REF!</v>
      </c>
      <c r="N71" s="226">
        <f t="shared" si="0"/>
        <v>-2150000.000000001</v>
      </c>
      <c r="O71" s="164"/>
    </row>
    <row r="72" spans="1:15" s="165" customFormat="1" ht="15.75">
      <c r="A72" s="278"/>
      <c r="B72" s="278"/>
      <c r="C72" s="278" t="s">
        <v>1254</v>
      </c>
      <c r="D72" s="278"/>
      <c r="E72" s="278"/>
      <c r="F72" s="278"/>
      <c r="G72" s="278" t="s">
        <v>576</v>
      </c>
      <c r="H72" s="281" t="s">
        <v>126</v>
      </c>
      <c r="I72" s="278"/>
      <c r="J72" s="280"/>
      <c r="K72" s="280"/>
      <c r="L72" s="152"/>
      <c r="M72" s="225" t="e">
        <f>#REF!/#REF!</f>
        <v>#REF!</v>
      </c>
      <c r="N72" s="226">
        <f t="shared" si="0"/>
        <v>0</v>
      </c>
      <c r="O72" s="164"/>
    </row>
    <row r="73" spans="1:15" s="165" customFormat="1" ht="15.75">
      <c r="A73" s="278"/>
      <c r="B73" s="278"/>
      <c r="C73" s="278"/>
      <c r="D73" s="278" t="s">
        <v>1351</v>
      </c>
      <c r="E73" s="278"/>
      <c r="F73" s="278"/>
      <c r="G73" s="278" t="s">
        <v>577</v>
      </c>
      <c r="H73" s="279" t="s">
        <v>93</v>
      </c>
      <c r="I73" s="278" t="s">
        <v>94</v>
      </c>
      <c r="J73" s="280">
        <v>4200000</v>
      </c>
      <c r="K73" s="280">
        <v>6000000</v>
      </c>
      <c r="L73" s="152"/>
      <c r="M73" s="225" t="e">
        <f>#REF!/#REF!</f>
        <v>#REF!</v>
      </c>
      <c r="N73" s="226">
        <f t="shared" si="0"/>
        <v>0</v>
      </c>
      <c r="O73" s="164"/>
    </row>
    <row r="74" spans="1:15" s="165" customFormat="1" ht="15.75">
      <c r="A74" s="278"/>
      <c r="B74" s="278"/>
      <c r="C74" s="278"/>
      <c r="D74" s="278" t="s">
        <v>1352</v>
      </c>
      <c r="E74" s="278"/>
      <c r="F74" s="278"/>
      <c r="G74" s="278" t="s">
        <v>578</v>
      </c>
      <c r="H74" s="279" t="s">
        <v>96</v>
      </c>
      <c r="I74" s="278" t="s">
        <v>94</v>
      </c>
      <c r="J74" s="280">
        <v>7300000</v>
      </c>
      <c r="K74" s="280">
        <v>9000000</v>
      </c>
      <c r="L74" s="152"/>
      <c r="M74" s="225" t="e">
        <f>#REF!/#REF!</f>
        <v>#REF!</v>
      </c>
      <c r="N74" s="226">
        <f t="shared" si="0"/>
        <v>-1000000</v>
      </c>
      <c r="O74" s="164"/>
    </row>
    <row r="75" spans="1:15" s="165" customFormat="1" ht="15.75">
      <c r="A75" s="278"/>
      <c r="B75" s="278"/>
      <c r="C75" s="278"/>
      <c r="D75" s="278" t="s">
        <v>1353</v>
      </c>
      <c r="E75" s="278"/>
      <c r="F75" s="278"/>
      <c r="G75" s="278" t="s">
        <v>579</v>
      </c>
      <c r="H75" s="282" t="s">
        <v>97</v>
      </c>
      <c r="I75" s="278" t="s">
        <v>94</v>
      </c>
      <c r="J75" s="280">
        <v>13300000</v>
      </c>
      <c r="K75" s="280">
        <v>15000000</v>
      </c>
      <c r="L75" s="152"/>
      <c r="M75" s="225" t="e">
        <f>#REF!/#REF!</f>
        <v>#REF!</v>
      </c>
      <c r="N75" s="226">
        <f t="shared" si="0"/>
        <v>-2800000</v>
      </c>
      <c r="O75" s="164"/>
    </row>
    <row r="76" spans="1:15" s="165" customFormat="1" ht="15.75">
      <c r="A76" s="278"/>
      <c r="B76" s="278"/>
      <c r="C76" s="278" t="s">
        <v>1255</v>
      </c>
      <c r="D76" s="278"/>
      <c r="E76" s="278"/>
      <c r="F76" s="278"/>
      <c r="G76" s="278" t="s">
        <v>580</v>
      </c>
      <c r="H76" s="281" t="s">
        <v>127</v>
      </c>
      <c r="I76" s="278" t="s">
        <v>94</v>
      </c>
      <c r="J76" s="280">
        <v>4550000</v>
      </c>
      <c r="K76" s="280">
        <v>6500000</v>
      </c>
      <c r="L76" s="152"/>
      <c r="M76" s="225" t="e">
        <f>#REF!/#REF!</f>
        <v>#REF!</v>
      </c>
      <c r="N76" s="226">
        <f t="shared" si="0"/>
        <v>0</v>
      </c>
      <c r="O76" s="164"/>
    </row>
    <row r="77" spans="1:15" s="165" customFormat="1" ht="18.75">
      <c r="A77" s="278"/>
      <c r="B77" s="278"/>
      <c r="C77" s="278" t="s">
        <v>1256</v>
      </c>
      <c r="D77" s="278"/>
      <c r="E77" s="278"/>
      <c r="F77" s="278"/>
      <c r="G77" s="278" t="s">
        <v>581</v>
      </c>
      <c r="H77" s="281" t="s">
        <v>128</v>
      </c>
      <c r="I77" s="278" t="s">
        <v>1659</v>
      </c>
      <c r="J77" s="280">
        <v>5500000</v>
      </c>
      <c r="K77" s="280">
        <v>7000000</v>
      </c>
      <c r="L77" s="152"/>
      <c r="M77" s="225" t="e">
        <f>#REF!/#REF!</f>
        <v>#REF!</v>
      </c>
      <c r="N77" s="226">
        <f aca="true" t="shared" si="1" ref="N77:N140">K77*0.7-J77</f>
        <v>-600000</v>
      </c>
      <c r="O77" s="164"/>
    </row>
    <row r="78" spans="1:15" s="165" customFormat="1" ht="18.75">
      <c r="A78" s="278"/>
      <c r="B78" s="278"/>
      <c r="C78" s="278" t="s">
        <v>1257</v>
      </c>
      <c r="D78" s="278"/>
      <c r="E78" s="278"/>
      <c r="F78" s="278"/>
      <c r="G78" s="278" t="s">
        <v>582</v>
      </c>
      <c r="H78" s="281" t="s">
        <v>130</v>
      </c>
      <c r="I78" s="278" t="s">
        <v>1659</v>
      </c>
      <c r="J78" s="280">
        <v>7600000</v>
      </c>
      <c r="K78" s="280">
        <v>10000000</v>
      </c>
      <c r="L78" s="152"/>
      <c r="M78" s="225" t="e">
        <f>#REF!/#REF!</f>
        <v>#REF!</v>
      </c>
      <c r="N78" s="226">
        <f t="shared" si="1"/>
        <v>-600000</v>
      </c>
      <c r="O78" s="164"/>
    </row>
    <row r="79" spans="1:15" s="165" customFormat="1" ht="18.75">
      <c r="A79" s="278"/>
      <c r="B79" s="278"/>
      <c r="C79" s="278" t="s">
        <v>1258</v>
      </c>
      <c r="D79" s="278"/>
      <c r="E79" s="278"/>
      <c r="F79" s="278"/>
      <c r="G79" s="278" t="s">
        <v>583</v>
      </c>
      <c r="H79" s="281" t="s">
        <v>131</v>
      </c>
      <c r="I79" s="278" t="s">
        <v>1659</v>
      </c>
      <c r="J79" s="280">
        <v>5500000</v>
      </c>
      <c r="K79" s="280">
        <v>6000000</v>
      </c>
      <c r="L79" s="152"/>
      <c r="M79" s="225" t="e">
        <f>#REF!/#REF!</f>
        <v>#REF!</v>
      </c>
      <c r="N79" s="226">
        <f t="shared" si="1"/>
        <v>-1300000</v>
      </c>
      <c r="O79" s="164"/>
    </row>
    <row r="80" spans="1:252" s="227" customFormat="1" ht="15.75">
      <c r="A80" s="278"/>
      <c r="B80" s="278"/>
      <c r="C80" s="278" t="s">
        <v>1259</v>
      </c>
      <c r="D80" s="278"/>
      <c r="E80" s="278"/>
      <c r="F80" s="278"/>
      <c r="G80" s="278" t="s">
        <v>584</v>
      </c>
      <c r="H80" s="281" t="s">
        <v>132</v>
      </c>
      <c r="I80" s="278" t="s">
        <v>94</v>
      </c>
      <c r="J80" s="280">
        <v>3700000</v>
      </c>
      <c r="K80" s="280">
        <v>4400000</v>
      </c>
      <c r="L80" s="152"/>
      <c r="M80" s="225" t="e">
        <f>#REF!/#REF!</f>
        <v>#REF!</v>
      </c>
      <c r="N80" s="226">
        <f t="shared" si="1"/>
        <v>-620000</v>
      </c>
      <c r="O80" s="164"/>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c r="FY80" s="165"/>
      <c r="FZ80" s="165"/>
      <c r="GA80" s="165"/>
      <c r="GB80" s="165"/>
      <c r="GC80" s="165"/>
      <c r="GD80" s="165"/>
      <c r="GE80" s="165"/>
      <c r="GF80" s="165"/>
      <c r="GG80" s="165"/>
      <c r="GH80" s="165"/>
      <c r="GI80" s="165"/>
      <c r="GJ80" s="165"/>
      <c r="GK80" s="165"/>
      <c r="GL80" s="165"/>
      <c r="GM80" s="165"/>
      <c r="GN80" s="165"/>
      <c r="GO80" s="165"/>
      <c r="GP80" s="165"/>
      <c r="GQ80" s="165"/>
      <c r="GR80" s="165"/>
      <c r="GS80" s="165"/>
      <c r="GT80" s="165"/>
      <c r="GU80" s="165"/>
      <c r="GV80" s="165"/>
      <c r="GW80" s="165"/>
      <c r="GX80" s="165"/>
      <c r="GY80" s="165"/>
      <c r="GZ80" s="165"/>
      <c r="HA80" s="165"/>
      <c r="HB80" s="165"/>
      <c r="HC80" s="165"/>
      <c r="HD80" s="165"/>
      <c r="HE80" s="165"/>
      <c r="HF80" s="165"/>
      <c r="HG80" s="165"/>
      <c r="HH80" s="165"/>
      <c r="HI80" s="165"/>
      <c r="HJ80" s="165"/>
      <c r="HK80" s="165"/>
      <c r="HL80" s="165"/>
      <c r="HM80" s="165"/>
      <c r="HN80" s="165"/>
      <c r="HO80" s="165"/>
      <c r="HP80" s="165"/>
      <c r="HQ80" s="165"/>
      <c r="HR80" s="165"/>
      <c r="HS80" s="165"/>
      <c r="HT80" s="165"/>
      <c r="HU80" s="165"/>
      <c r="HV80" s="165"/>
      <c r="HW80" s="165"/>
      <c r="HX80" s="165"/>
      <c r="HY80" s="165"/>
      <c r="HZ80" s="165"/>
      <c r="IA80" s="165"/>
      <c r="IB80" s="165"/>
      <c r="IC80" s="165"/>
      <c r="ID80" s="165"/>
      <c r="IE80" s="165"/>
      <c r="IF80" s="165"/>
      <c r="IG80" s="165"/>
      <c r="IH80" s="165"/>
      <c r="II80" s="165"/>
      <c r="IJ80" s="165"/>
      <c r="IK80" s="165"/>
      <c r="IL80" s="165"/>
      <c r="IM80" s="165"/>
      <c r="IN80" s="165"/>
      <c r="IO80" s="165"/>
      <c r="IP80" s="165"/>
      <c r="IQ80" s="165"/>
      <c r="IR80" s="165"/>
    </row>
    <row r="81" spans="1:15" s="165" customFormat="1" ht="18.75">
      <c r="A81" s="278"/>
      <c r="B81" s="278"/>
      <c r="C81" s="278" t="s">
        <v>1260</v>
      </c>
      <c r="D81" s="278"/>
      <c r="E81" s="278"/>
      <c r="F81" s="278"/>
      <c r="G81" s="278" t="s">
        <v>585</v>
      </c>
      <c r="H81" s="281" t="s">
        <v>133</v>
      </c>
      <c r="I81" s="278" t="s">
        <v>1659</v>
      </c>
      <c r="J81" s="280">
        <v>7800000</v>
      </c>
      <c r="K81" s="280">
        <v>10000000</v>
      </c>
      <c r="L81" s="152"/>
      <c r="M81" s="225" t="e">
        <f>#REF!/#REF!</f>
        <v>#REF!</v>
      </c>
      <c r="N81" s="226">
        <f t="shared" si="1"/>
        <v>-800000</v>
      </c>
      <c r="O81" s="164"/>
    </row>
    <row r="82" spans="1:252" s="165" customFormat="1" ht="18.75">
      <c r="A82" s="278"/>
      <c r="B82" s="278"/>
      <c r="C82" s="278" t="s">
        <v>1261</v>
      </c>
      <c r="D82" s="278"/>
      <c r="E82" s="278"/>
      <c r="F82" s="278"/>
      <c r="G82" s="278" t="s">
        <v>586</v>
      </c>
      <c r="H82" s="281" t="s">
        <v>134</v>
      </c>
      <c r="I82" s="278" t="s">
        <v>1659</v>
      </c>
      <c r="J82" s="280">
        <v>11500000</v>
      </c>
      <c r="K82" s="280">
        <v>13800000</v>
      </c>
      <c r="L82" s="152"/>
      <c r="M82" s="225" t="e">
        <f>#REF!/#REF!</f>
        <v>#REF!</v>
      </c>
      <c r="N82" s="226">
        <f t="shared" si="1"/>
        <v>-1840000</v>
      </c>
      <c r="O82" s="164"/>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227"/>
      <c r="BV82" s="227"/>
      <c r="BW82" s="227"/>
      <c r="BX82" s="227"/>
      <c r="BY82" s="227"/>
      <c r="BZ82" s="227"/>
      <c r="CA82" s="227"/>
      <c r="CB82" s="227"/>
      <c r="CC82" s="227"/>
      <c r="CD82" s="227"/>
      <c r="CE82" s="227"/>
      <c r="CF82" s="227"/>
      <c r="CG82" s="227"/>
      <c r="CH82" s="227"/>
      <c r="CI82" s="227"/>
      <c r="CJ82" s="227"/>
      <c r="CK82" s="227"/>
      <c r="CL82" s="227"/>
      <c r="CM82" s="227"/>
      <c r="CN82" s="227"/>
      <c r="CO82" s="227"/>
      <c r="CP82" s="227"/>
      <c r="CQ82" s="227"/>
      <c r="CR82" s="227"/>
      <c r="CS82" s="227"/>
      <c r="CT82" s="227"/>
      <c r="CU82" s="227"/>
      <c r="CV82" s="227"/>
      <c r="CW82" s="227"/>
      <c r="CX82" s="227"/>
      <c r="CY82" s="227"/>
      <c r="CZ82" s="227"/>
      <c r="DA82" s="227"/>
      <c r="DB82" s="227"/>
      <c r="DC82" s="227"/>
      <c r="DD82" s="227"/>
      <c r="DE82" s="227"/>
      <c r="DF82" s="227"/>
      <c r="DG82" s="227"/>
      <c r="DH82" s="227"/>
      <c r="DI82" s="227"/>
      <c r="DJ82" s="227"/>
      <c r="DK82" s="227"/>
      <c r="DL82" s="227"/>
      <c r="DM82" s="227"/>
      <c r="DN82" s="227"/>
      <c r="DO82" s="227"/>
      <c r="DP82" s="227"/>
      <c r="DQ82" s="227"/>
      <c r="DR82" s="227"/>
      <c r="DS82" s="227"/>
      <c r="DT82" s="227"/>
      <c r="DU82" s="227"/>
      <c r="DV82" s="227"/>
      <c r="DW82" s="227"/>
      <c r="DX82" s="227"/>
      <c r="DY82" s="227"/>
      <c r="DZ82" s="227"/>
      <c r="EA82" s="227"/>
      <c r="EB82" s="227"/>
      <c r="EC82" s="227"/>
      <c r="ED82" s="227"/>
      <c r="EE82" s="227"/>
      <c r="EF82" s="227"/>
      <c r="EG82" s="227"/>
      <c r="EH82" s="227"/>
      <c r="EI82" s="227"/>
      <c r="EJ82" s="227"/>
      <c r="EK82" s="227"/>
      <c r="EL82" s="227"/>
      <c r="EM82" s="227"/>
      <c r="EN82" s="227"/>
      <c r="EO82" s="227"/>
      <c r="EP82" s="227"/>
      <c r="EQ82" s="227"/>
      <c r="ER82" s="227"/>
      <c r="ES82" s="227"/>
      <c r="ET82" s="227"/>
      <c r="EU82" s="227"/>
      <c r="EV82" s="227"/>
      <c r="EW82" s="227"/>
      <c r="EX82" s="227"/>
      <c r="EY82" s="227"/>
      <c r="EZ82" s="227"/>
      <c r="FA82" s="227"/>
      <c r="FB82" s="227"/>
      <c r="FC82" s="227"/>
      <c r="FD82" s="227"/>
      <c r="FE82" s="227"/>
      <c r="FF82" s="227"/>
      <c r="FG82" s="227"/>
      <c r="FH82" s="227"/>
      <c r="FI82" s="227"/>
      <c r="FJ82" s="227"/>
      <c r="FK82" s="227"/>
      <c r="FL82" s="227"/>
      <c r="FM82" s="227"/>
      <c r="FN82" s="227"/>
      <c r="FO82" s="227"/>
      <c r="FP82" s="227"/>
      <c r="FQ82" s="227"/>
      <c r="FR82" s="227"/>
      <c r="FS82" s="227"/>
      <c r="FT82" s="227"/>
      <c r="FU82" s="227"/>
      <c r="FV82" s="227"/>
      <c r="FW82" s="227"/>
      <c r="FX82" s="227"/>
      <c r="FY82" s="227"/>
      <c r="FZ82" s="227"/>
      <c r="GA82" s="227"/>
      <c r="GB82" s="227"/>
      <c r="GC82" s="227"/>
      <c r="GD82" s="227"/>
      <c r="GE82" s="227"/>
      <c r="GF82" s="227"/>
      <c r="GG82" s="227"/>
      <c r="GH82" s="227"/>
      <c r="GI82" s="227"/>
      <c r="GJ82" s="227"/>
      <c r="GK82" s="227"/>
      <c r="GL82" s="227"/>
      <c r="GM82" s="227"/>
      <c r="GN82" s="227"/>
      <c r="GO82" s="227"/>
      <c r="GP82" s="227"/>
      <c r="GQ82" s="227"/>
      <c r="GR82" s="227"/>
      <c r="GS82" s="227"/>
      <c r="GT82" s="227"/>
      <c r="GU82" s="227"/>
      <c r="GV82" s="227"/>
      <c r="GW82" s="227"/>
      <c r="GX82" s="227"/>
      <c r="GY82" s="227"/>
      <c r="GZ82" s="227"/>
      <c r="HA82" s="227"/>
      <c r="HB82" s="227"/>
      <c r="HC82" s="227"/>
      <c r="HD82" s="227"/>
      <c r="HE82" s="227"/>
      <c r="HF82" s="227"/>
      <c r="HG82" s="227"/>
      <c r="HH82" s="227"/>
      <c r="HI82" s="227"/>
      <c r="HJ82" s="227"/>
      <c r="HK82" s="227"/>
      <c r="HL82" s="227"/>
      <c r="HM82" s="227"/>
      <c r="HN82" s="227"/>
      <c r="HO82" s="227"/>
      <c r="HP82" s="227"/>
      <c r="HQ82" s="227"/>
      <c r="HR82" s="227"/>
      <c r="HS82" s="227"/>
      <c r="HT82" s="227"/>
      <c r="HU82" s="227"/>
      <c r="HV82" s="227"/>
      <c r="HW82" s="227"/>
      <c r="HX82" s="227"/>
      <c r="HY82" s="227"/>
      <c r="HZ82" s="227"/>
      <c r="IA82" s="227"/>
      <c r="IB82" s="227"/>
      <c r="IC82" s="227"/>
      <c r="ID82" s="227"/>
      <c r="IE82" s="227"/>
      <c r="IF82" s="227"/>
      <c r="IG82" s="227"/>
      <c r="IH82" s="227"/>
      <c r="II82" s="227"/>
      <c r="IJ82" s="227"/>
      <c r="IK82" s="227"/>
      <c r="IL82" s="227"/>
      <c r="IM82" s="227"/>
      <c r="IN82" s="227"/>
      <c r="IO82" s="227"/>
      <c r="IP82" s="227"/>
      <c r="IQ82" s="227"/>
      <c r="IR82" s="227"/>
    </row>
    <row r="83" spans="1:15" s="165" customFormat="1" ht="15.75">
      <c r="A83" s="278"/>
      <c r="B83" s="278"/>
      <c r="C83" s="278" t="s">
        <v>1262</v>
      </c>
      <c r="D83" s="278"/>
      <c r="E83" s="278"/>
      <c r="F83" s="278"/>
      <c r="G83" s="278" t="s">
        <v>587</v>
      </c>
      <c r="H83" s="281" t="s">
        <v>135</v>
      </c>
      <c r="I83" s="278"/>
      <c r="J83" s="280"/>
      <c r="K83" s="280"/>
      <c r="L83" s="152"/>
      <c r="M83" s="225" t="e">
        <f>#REF!/#REF!</f>
        <v>#REF!</v>
      </c>
      <c r="N83" s="226">
        <f t="shared" si="1"/>
        <v>0</v>
      </c>
      <c r="O83" s="164"/>
    </row>
    <row r="84" spans="1:15" s="165" customFormat="1" ht="15.75">
      <c r="A84" s="278"/>
      <c r="B84" s="278"/>
      <c r="C84" s="278"/>
      <c r="D84" s="278" t="s">
        <v>1354</v>
      </c>
      <c r="E84" s="278"/>
      <c r="F84" s="278"/>
      <c r="G84" s="278" t="s">
        <v>588</v>
      </c>
      <c r="H84" s="279" t="s">
        <v>93</v>
      </c>
      <c r="I84" s="278" t="s">
        <v>94</v>
      </c>
      <c r="J84" s="280">
        <v>3100000</v>
      </c>
      <c r="K84" s="280">
        <v>3700000</v>
      </c>
      <c r="L84" s="152"/>
      <c r="M84" s="225" t="e">
        <f>#REF!/#REF!</f>
        <v>#REF!</v>
      </c>
      <c r="N84" s="226">
        <f t="shared" si="1"/>
        <v>-510000</v>
      </c>
      <c r="O84" s="164"/>
    </row>
    <row r="85" spans="1:15" s="165" customFormat="1" ht="15.75">
      <c r="A85" s="278"/>
      <c r="B85" s="278"/>
      <c r="C85" s="278"/>
      <c r="D85" s="278" t="s">
        <v>1355</v>
      </c>
      <c r="E85" s="278"/>
      <c r="F85" s="278"/>
      <c r="G85" s="278" t="s">
        <v>589</v>
      </c>
      <c r="H85" s="279" t="s">
        <v>96</v>
      </c>
      <c r="I85" s="278" t="s">
        <v>94</v>
      </c>
      <c r="J85" s="280">
        <v>4500000</v>
      </c>
      <c r="K85" s="280">
        <v>5000000</v>
      </c>
      <c r="L85" s="152"/>
      <c r="M85" s="225" t="e">
        <f>#REF!/#REF!</f>
        <v>#REF!</v>
      </c>
      <c r="N85" s="226">
        <f t="shared" si="1"/>
        <v>-1000000</v>
      </c>
      <c r="O85" s="164"/>
    </row>
    <row r="86" spans="1:15" s="165" customFormat="1" ht="15.75">
      <c r="A86" s="278"/>
      <c r="B86" s="278"/>
      <c r="C86" s="278"/>
      <c r="D86" s="278" t="s">
        <v>1356</v>
      </c>
      <c r="E86" s="278"/>
      <c r="F86" s="278"/>
      <c r="G86" s="278" t="s">
        <v>590</v>
      </c>
      <c r="H86" s="282" t="s">
        <v>97</v>
      </c>
      <c r="I86" s="278" t="s">
        <v>94</v>
      </c>
      <c r="J86" s="280">
        <v>6500000</v>
      </c>
      <c r="K86" s="280">
        <v>8000000</v>
      </c>
      <c r="L86" s="152"/>
      <c r="M86" s="225" t="e">
        <f>#REF!/#REF!</f>
        <v>#REF!</v>
      </c>
      <c r="N86" s="226">
        <f t="shared" si="1"/>
        <v>-900000</v>
      </c>
      <c r="O86" s="164"/>
    </row>
    <row r="87" spans="1:15" s="165" customFormat="1" ht="15.75">
      <c r="A87" s="278"/>
      <c r="B87" s="278"/>
      <c r="C87" s="278" t="s">
        <v>1263</v>
      </c>
      <c r="D87" s="278"/>
      <c r="E87" s="278"/>
      <c r="F87" s="278"/>
      <c r="G87" s="278" t="s">
        <v>591</v>
      </c>
      <c r="H87" s="281" t="s">
        <v>120</v>
      </c>
      <c r="I87" s="278"/>
      <c r="J87" s="280"/>
      <c r="K87" s="280"/>
      <c r="L87" s="152"/>
      <c r="M87" s="225" t="e">
        <f>#REF!/#REF!</f>
        <v>#REF!</v>
      </c>
      <c r="N87" s="226">
        <f t="shared" si="1"/>
        <v>0</v>
      </c>
      <c r="O87" s="164"/>
    </row>
    <row r="88" spans="1:15" s="165" customFormat="1" ht="15.75">
      <c r="A88" s="278"/>
      <c r="B88" s="278"/>
      <c r="C88" s="278"/>
      <c r="D88" s="278" t="s">
        <v>1357</v>
      </c>
      <c r="E88" s="278"/>
      <c r="F88" s="278"/>
      <c r="G88" s="278" t="s">
        <v>592</v>
      </c>
      <c r="H88" s="279" t="s">
        <v>93</v>
      </c>
      <c r="I88" s="278" t="s">
        <v>94</v>
      </c>
      <c r="J88" s="280">
        <v>3400000</v>
      </c>
      <c r="K88" s="280">
        <v>4000000</v>
      </c>
      <c r="L88" s="152"/>
      <c r="M88" s="225" t="e">
        <f>#REF!/#REF!</f>
        <v>#REF!</v>
      </c>
      <c r="N88" s="226">
        <f t="shared" si="1"/>
        <v>-600000</v>
      </c>
      <c r="O88" s="164"/>
    </row>
    <row r="89" spans="1:15" s="165" customFormat="1" ht="15.75">
      <c r="A89" s="278"/>
      <c r="B89" s="278"/>
      <c r="C89" s="278"/>
      <c r="D89" s="278" t="s">
        <v>1358</v>
      </c>
      <c r="E89" s="278"/>
      <c r="F89" s="278"/>
      <c r="G89" s="278" t="s">
        <v>593</v>
      </c>
      <c r="H89" s="279" t="s">
        <v>96</v>
      </c>
      <c r="I89" s="278" t="s">
        <v>94</v>
      </c>
      <c r="J89" s="280">
        <f>K89*70%</f>
        <v>6300000</v>
      </c>
      <c r="K89" s="280">
        <v>9000000</v>
      </c>
      <c r="L89" s="152"/>
      <c r="M89" s="225" t="e">
        <f>#REF!/#REF!</f>
        <v>#REF!</v>
      </c>
      <c r="N89" s="226">
        <f t="shared" si="1"/>
        <v>0</v>
      </c>
      <c r="O89" s="164"/>
    </row>
    <row r="90" spans="1:15" s="165" customFormat="1" ht="15.75">
      <c r="A90" s="278"/>
      <c r="B90" s="278"/>
      <c r="C90" s="278"/>
      <c r="D90" s="278" t="s">
        <v>1359</v>
      </c>
      <c r="E90" s="278"/>
      <c r="F90" s="278"/>
      <c r="G90" s="278" t="s">
        <v>594</v>
      </c>
      <c r="H90" s="282" t="s">
        <v>97</v>
      </c>
      <c r="I90" s="278" t="s">
        <v>94</v>
      </c>
      <c r="J90" s="280">
        <v>10500000</v>
      </c>
      <c r="K90" s="280">
        <v>12000000</v>
      </c>
      <c r="L90" s="152"/>
      <c r="M90" s="225" t="e">
        <f>#REF!/#REF!</f>
        <v>#REF!</v>
      </c>
      <c r="N90" s="226">
        <f t="shared" si="1"/>
        <v>-2100000</v>
      </c>
      <c r="O90" s="164"/>
    </row>
    <row r="91" spans="1:15" s="165" customFormat="1" ht="15.75">
      <c r="A91" s="275"/>
      <c r="B91" s="275" t="s">
        <v>1221</v>
      </c>
      <c r="C91" s="275"/>
      <c r="D91" s="275"/>
      <c r="E91" s="275"/>
      <c r="F91" s="275"/>
      <c r="G91" s="275" t="s">
        <v>595</v>
      </c>
      <c r="H91" s="277" t="s">
        <v>136</v>
      </c>
      <c r="I91" s="278"/>
      <c r="J91" s="284"/>
      <c r="K91" s="284"/>
      <c r="L91" s="156"/>
      <c r="M91" s="225" t="e">
        <f>#REF!/#REF!</f>
        <v>#REF!</v>
      </c>
      <c r="N91" s="226">
        <f t="shared" si="1"/>
        <v>0</v>
      </c>
      <c r="O91" s="164"/>
    </row>
    <row r="92" spans="1:15" s="165" customFormat="1" ht="18.75">
      <c r="A92" s="278"/>
      <c r="B92" s="278"/>
      <c r="C92" s="278" t="s">
        <v>1264</v>
      </c>
      <c r="D92" s="278"/>
      <c r="E92" s="278"/>
      <c r="F92" s="278"/>
      <c r="G92" s="278" t="s">
        <v>596</v>
      </c>
      <c r="H92" s="281" t="s">
        <v>137</v>
      </c>
      <c r="I92" s="278" t="s">
        <v>1659</v>
      </c>
      <c r="J92" s="280">
        <v>3800000</v>
      </c>
      <c r="K92" s="280">
        <v>5000000</v>
      </c>
      <c r="L92" s="152"/>
      <c r="M92" s="225" t="e">
        <f>#REF!/#REF!</f>
        <v>#REF!</v>
      </c>
      <c r="N92" s="226">
        <f t="shared" si="1"/>
        <v>-300000</v>
      </c>
      <c r="O92" s="164"/>
    </row>
    <row r="93" spans="1:15" s="165" customFormat="1" ht="15.75">
      <c r="A93" s="278"/>
      <c r="B93" s="278"/>
      <c r="C93" s="278" t="s">
        <v>1265</v>
      </c>
      <c r="D93" s="278"/>
      <c r="E93" s="278"/>
      <c r="F93" s="278"/>
      <c r="G93" s="278" t="s">
        <v>597</v>
      </c>
      <c r="H93" s="281" t="s">
        <v>138</v>
      </c>
      <c r="I93" s="278"/>
      <c r="J93" s="280"/>
      <c r="K93" s="280"/>
      <c r="L93" s="152"/>
      <c r="M93" s="225" t="e">
        <f>#REF!/#REF!</f>
        <v>#REF!</v>
      </c>
      <c r="N93" s="226">
        <f t="shared" si="1"/>
        <v>0</v>
      </c>
      <c r="O93" s="164"/>
    </row>
    <row r="94" spans="1:252" s="227" customFormat="1" ht="15.75">
      <c r="A94" s="278"/>
      <c r="B94" s="278"/>
      <c r="C94" s="278"/>
      <c r="D94" s="278" t="s">
        <v>1360</v>
      </c>
      <c r="E94" s="278"/>
      <c r="F94" s="278"/>
      <c r="G94" s="278" t="s">
        <v>598</v>
      </c>
      <c r="H94" s="279" t="s">
        <v>93</v>
      </c>
      <c r="I94" s="278" t="s">
        <v>94</v>
      </c>
      <c r="J94" s="280">
        <v>2700000</v>
      </c>
      <c r="K94" s="280">
        <v>3100000</v>
      </c>
      <c r="L94" s="152"/>
      <c r="M94" s="225" t="e">
        <f>#REF!/#REF!</f>
        <v>#REF!</v>
      </c>
      <c r="N94" s="226">
        <f t="shared" si="1"/>
        <v>-530000</v>
      </c>
      <c r="O94" s="164"/>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row>
    <row r="95" spans="1:252" s="165" customFormat="1" ht="15.75">
      <c r="A95" s="278"/>
      <c r="B95" s="278"/>
      <c r="C95" s="278"/>
      <c r="D95" s="278" t="s">
        <v>1361</v>
      </c>
      <c r="E95" s="278"/>
      <c r="F95" s="278"/>
      <c r="G95" s="278" t="s">
        <v>599</v>
      </c>
      <c r="H95" s="279" t="s">
        <v>96</v>
      </c>
      <c r="I95" s="278" t="s">
        <v>94</v>
      </c>
      <c r="J95" s="280">
        <v>3800000</v>
      </c>
      <c r="K95" s="280">
        <v>4200000</v>
      </c>
      <c r="L95" s="152"/>
      <c r="M95" s="225" t="e">
        <f>#REF!/#REF!</f>
        <v>#REF!</v>
      </c>
      <c r="N95" s="226">
        <f t="shared" si="1"/>
        <v>-860000</v>
      </c>
      <c r="O95" s="164"/>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row>
    <row r="96" spans="1:252" s="165" customFormat="1" ht="15.75">
      <c r="A96" s="278"/>
      <c r="B96" s="278"/>
      <c r="C96" s="278"/>
      <c r="D96" s="278" t="s">
        <v>1362</v>
      </c>
      <c r="E96" s="278"/>
      <c r="F96" s="278"/>
      <c r="G96" s="278" t="s">
        <v>600</v>
      </c>
      <c r="H96" s="282" t="s">
        <v>97</v>
      </c>
      <c r="I96" s="278" t="s">
        <v>94</v>
      </c>
      <c r="J96" s="280">
        <v>4200000</v>
      </c>
      <c r="K96" s="280">
        <v>6000000</v>
      </c>
      <c r="L96" s="152"/>
      <c r="M96" s="225" t="e">
        <f>#REF!/#REF!</f>
        <v>#REF!</v>
      </c>
      <c r="N96" s="226">
        <f t="shared" si="1"/>
        <v>0</v>
      </c>
      <c r="O96" s="164"/>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row>
    <row r="97" spans="1:15" s="165" customFormat="1" ht="18.75">
      <c r="A97" s="278"/>
      <c r="B97" s="278"/>
      <c r="C97" s="278" t="s">
        <v>1266</v>
      </c>
      <c r="D97" s="278"/>
      <c r="E97" s="278"/>
      <c r="F97" s="278"/>
      <c r="G97" s="278" t="s">
        <v>601</v>
      </c>
      <c r="H97" s="281" t="s">
        <v>139</v>
      </c>
      <c r="I97" s="278" t="s">
        <v>1659</v>
      </c>
      <c r="J97" s="280">
        <v>5000000</v>
      </c>
      <c r="K97" s="280">
        <v>6000000</v>
      </c>
      <c r="L97" s="152"/>
      <c r="M97" s="225" t="e">
        <f>#REF!/#REF!</f>
        <v>#REF!</v>
      </c>
      <c r="N97" s="226">
        <f t="shared" si="1"/>
        <v>-800000</v>
      </c>
      <c r="O97" s="164"/>
    </row>
    <row r="98" spans="1:15" s="165" customFormat="1" ht="15.75">
      <c r="A98" s="278"/>
      <c r="B98" s="278"/>
      <c r="C98" s="278" t="s">
        <v>1267</v>
      </c>
      <c r="D98" s="278"/>
      <c r="E98" s="278"/>
      <c r="F98" s="278"/>
      <c r="G98" s="278" t="s">
        <v>602</v>
      </c>
      <c r="H98" s="281" t="s">
        <v>140</v>
      </c>
      <c r="I98" s="278"/>
      <c r="J98" s="280"/>
      <c r="K98" s="280"/>
      <c r="L98" s="152"/>
      <c r="M98" s="225" t="e">
        <f>#REF!/#REF!</f>
        <v>#REF!</v>
      </c>
      <c r="N98" s="226">
        <f t="shared" si="1"/>
        <v>0</v>
      </c>
      <c r="O98" s="164"/>
    </row>
    <row r="99" spans="1:15" s="165" customFormat="1" ht="15.75">
      <c r="A99" s="278"/>
      <c r="B99" s="278"/>
      <c r="C99" s="278"/>
      <c r="D99" s="278" t="s">
        <v>1363</v>
      </c>
      <c r="E99" s="278"/>
      <c r="F99" s="278"/>
      <c r="G99" s="278" t="s">
        <v>603</v>
      </c>
      <c r="H99" s="279" t="s">
        <v>93</v>
      </c>
      <c r="I99" s="278" t="s">
        <v>94</v>
      </c>
      <c r="J99" s="280">
        <v>2900000</v>
      </c>
      <c r="K99" s="280">
        <v>3200000</v>
      </c>
      <c r="L99" s="152"/>
      <c r="M99" s="225" t="e">
        <f>#REF!/#REF!</f>
        <v>#REF!</v>
      </c>
      <c r="N99" s="226">
        <f t="shared" si="1"/>
        <v>-660000</v>
      </c>
      <c r="O99" s="164"/>
    </row>
    <row r="100" spans="1:15" s="165" customFormat="1" ht="15.75">
      <c r="A100" s="278"/>
      <c r="B100" s="278"/>
      <c r="C100" s="278"/>
      <c r="D100" s="278" t="s">
        <v>1364</v>
      </c>
      <c r="E100" s="278"/>
      <c r="F100" s="278"/>
      <c r="G100" s="278" t="s">
        <v>604</v>
      </c>
      <c r="H100" s="279" t="s">
        <v>96</v>
      </c>
      <c r="I100" s="278" t="s">
        <v>94</v>
      </c>
      <c r="J100" s="280">
        <v>4100000</v>
      </c>
      <c r="K100" s="280">
        <v>5000000</v>
      </c>
      <c r="L100" s="152"/>
      <c r="M100" s="225" t="e">
        <f>#REF!/#REF!</f>
        <v>#REF!</v>
      </c>
      <c r="N100" s="226">
        <f t="shared" si="1"/>
        <v>-600000</v>
      </c>
      <c r="O100" s="164"/>
    </row>
    <row r="101" spans="1:15" s="165" customFormat="1" ht="15.75">
      <c r="A101" s="278"/>
      <c r="B101" s="278"/>
      <c r="C101" s="278"/>
      <c r="D101" s="278" t="s">
        <v>1365</v>
      </c>
      <c r="E101" s="278"/>
      <c r="F101" s="278"/>
      <c r="G101" s="278" t="s">
        <v>605</v>
      </c>
      <c r="H101" s="282" t="s">
        <v>97</v>
      </c>
      <c r="I101" s="278" t="s">
        <v>94</v>
      </c>
      <c r="J101" s="280">
        <v>9000000</v>
      </c>
      <c r="K101" s="280">
        <v>10000000</v>
      </c>
      <c r="L101" s="152"/>
      <c r="M101" s="225" t="e">
        <f>#REF!/#REF!</f>
        <v>#REF!</v>
      </c>
      <c r="N101" s="226">
        <f t="shared" si="1"/>
        <v>-2000000</v>
      </c>
      <c r="O101" s="164"/>
    </row>
    <row r="102" spans="1:15" s="165" customFormat="1" ht="18.75">
      <c r="A102" s="278"/>
      <c r="B102" s="278"/>
      <c r="C102" s="278" t="s">
        <v>1268</v>
      </c>
      <c r="D102" s="278"/>
      <c r="E102" s="278"/>
      <c r="F102" s="278"/>
      <c r="G102" s="278" t="s">
        <v>606</v>
      </c>
      <c r="H102" s="281" t="s">
        <v>141</v>
      </c>
      <c r="I102" s="278" t="s">
        <v>1659</v>
      </c>
      <c r="J102" s="280">
        <v>5000000</v>
      </c>
      <c r="K102" s="280">
        <v>6000000</v>
      </c>
      <c r="L102" s="152"/>
      <c r="M102" s="225" t="e">
        <f>#REF!/#REF!</f>
        <v>#REF!</v>
      </c>
      <c r="N102" s="226">
        <f t="shared" si="1"/>
        <v>-800000</v>
      </c>
      <c r="O102" s="164"/>
    </row>
    <row r="103" spans="1:15" s="165" customFormat="1" ht="31.5">
      <c r="A103" s="278"/>
      <c r="B103" s="278"/>
      <c r="C103" s="278" t="s">
        <v>1269</v>
      </c>
      <c r="D103" s="278"/>
      <c r="E103" s="278"/>
      <c r="F103" s="278"/>
      <c r="G103" s="278" t="s">
        <v>607</v>
      </c>
      <c r="H103" s="281" t="s">
        <v>860</v>
      </c>
      <c r="I103" s="278" t="s">
        <v>1659</v>
      </c>
      <c r="J103" s="280">
        <v>5400000</v>
      </c>
      <c r="K103" s="280">
        <v>6000000</v>
      </c>
      <c r="L103" s="152"/>
      <c r="M103" s="225" t="e">
        <f>#REF!/#REF!</f>
        <v>#REF!</v>
      </c>
      <c r="N103" s="226">
        <f t="shared" si="1"/>
        <v>-1200000</v>
      </c>
      <c r="O103" s="164"/>
    </row>
    <row r="104" spans="1:252" s="227" customFormat="1" ht="18.75">
      <c r="A104" s="278"/>
      <c r="B104" s="278"/>
      <c r="C104" s="278" t="s">
        <v>1270</v>
      </c>
      <c r="D104" s="278"/>
      <c r="E104" s="278"/>
      <c r="F104" s="278"/>
      <c r="G104" s="278" t="s">
        <v>608</v>
      </c>
      <c r="H104" s="281" t="s">
        <v>142</v>
      </c>
      <c r="I104" s="278" t="s">
        <v>1659</v>
      </c>
      <c r="J104" s="280">
        <v>6000000</v>
      </c>
      <c r="K104" s="280">
        <v>7200000</v>
      </c>
      <c r="L104" s="152"/>
      <c r="M104" s="225" t="e">
        <f>#REF!/#REF!</f>
        <v>#REF!</v>
      </c>
      <c r="N104" s="226">
        <f t="shared" si="1"/>
        <v>-960000</v>
      </c>
      <c r="O104" s="164"/>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5"/>
      <c r="DF104" s="165"/>
      <c r="DG104" s="165"/>
      <c r="DH104" s="165"/>
      <c r="DI104" s="165"/>
      <c r="DJ104" s="165"/>
      <c r="DK104" s="165"/>
      <c r="DL104" s="165"/>
      <c r="DM104" s="165"/>
      <c r="DN104" s="165"/>
      <c r="DO104" s="165"/>
      <c r="DP104" s="165"/>
      <c r="DQ104" s="165"/>
      <c r="DR104" s="165"/>
      <c r="DS104" s="165"/>
      <c r="DT104" s="165"/>
      <c r="DU104" s="165"/>
      <c r="DV104" s="165"/>
      <c r="DW104" s="165"/>
      <c r="DX104" s="165"/>
      <c r="DY104" s="165"/>
      <c r="DZ104" s="165"/>
      <c r="EA104" s="165"/>
      <c r="EB104" s="165"/>
      <c r="EC104" s="165"/>
      <c r="ED104" s="165"/>
      <c r="EE104" s="165"/>
      <c r="EF104" s="165"/>
      <c r="EG104" s="165"/>
      <c r="EH104" s="165"/>
      <c r="EI104" s="165"/>
      <c r="EJ104" s="165"/>
      <c r="EK104" s="165"/>
      <c r="EL104" s="165"/>
      <c r="EM104" s="165"/>
      <c r="EN104" s="165"/>
      <c r="EO104" s="165"/>
      <c r="EP104" s="165"/>
      <c r="EQ104" s="165"/>
      <c r="ER104" s="165"/>
      <c r="ES104" s="165"/>
      <c r="ET104" s="165"/>
      <c r="EU104" s="165"/>
      <c r="EV104" s="165"/>
      <c r="EW104" s="165"/>
      <c r="EX104" s="165"/>
      <c r="EY104" s="165"/>
      <c r="EZ104" s="165"/>
      <c r="FA104" s="165"/>
      <c r="FB104" s="165"/>
      <c r="FC104" s="165"/>
      <c r="FD104" s="165"/>
      <c r="FE104" s="165"/>
      <c r="FF104" s="165"/>
      <c r="FG104" s="165"/>
      <c r="FH104" s="165"/>
      <c r="FI104" s="165"/>
      <c r="FJ104" s="165"/>
      <c r="FK104" s="165"/>
      <c r="FL104" s="165"/>
      <c r="FM104" s="165"/>
      <c r="FN104" s="165"/>
      <c r="FO104" s="165"/>
      <c r="FP104" s="165"/>
      <c r="FQ104" s="165"/>
      <c r="FR104" s="165"/>
      <c r="FS104" s="165"/>
      <c r="FT104" s="165"/>
      <c r="FU104" s="165"/>
      <c r="FV104" s="165"/>
      <c r="FW104" s="165"/>
      <c r="FX104" s="165"/>
      <c r="FY104" s="165"/>
      <c r="FZ104" s="165"/>
      <c r="GA104" s="165"/>
      <c r="GB104" s="165"/>
      <c r="GC104" s="165"/>
      <c r="GD104" s="165"/>
      <c r="GE104" s="165"/>
      <c r="GF104" s="165"/>
      <c r="GG104" s="165"/>
      <c r="GH104" s="165"/>
      <c r="GI104" s="165"/>
      <c r="GJ104" s="165"/>
      <c r="GK104" s="165"/>
      <c r="GL104" s="165"/>
      <c r="GM104" s="165"/>
      <c r="GN104" s="165"/>
      <c r="GO104" s="165"/>
      <c r="GP104" s="165"/>
      <c r="GQ104" s="165"/>
      <c r="GR104" s="165"/>
      <c r="GS104" s="165"/>
      <c r="GT104" s="165"/>
      <c r="GU104" s="165"/>
      <c r="GV104" s="165"/>
      <c r="GW104" s="165"/>
      <c r="GX104" s="165"/>
      <c r="GY104" s="165"/>
      <c r="GZ104" s="165"/>
      <c r="HA104" s="165"/>
      <c r="HB104" s="165"/>
      <c r="HC104" s="165"/>
      <c r="HD104" s="165"/>
      <c r="HE104" s="165"/>
      <c r="HF104" s="165"/>
      <c r="HG104" s="165"/>
      <c r="HH104" s="165"/>
      <c r="HI104" s="165"/>
      <c r="HJ104" s="165"/>
      <c r="HK104" s="165"/>
      <c r="HL104" s="165"/>
      <c r="HM104" s="165"/>
      <c r="HN104" s="165"/>
      <c r="HO104" s="165"/>
      <c r="HP104" s="165"/>
      <c r="HQ104" s="165"/>
      <c r="HR104" s="165"/>
      <c r="HS104" s="165"/>
      <c r="HT104" s="165"/>
      <c r="HU104" s="165"/>
      <c r="HV104" s="165"/>
      <c r="HW104" s="165"/>
      <c r="HX104" s="165"/>
      <c r="HY104" s="165"/>
      <c r="HZ104" s="165"/>
      <c r="IA104" s="165"/>
      <c r="IB104" s="165"/>
      <c r="IC104" s="165"/>
      <c r="ID104" s="165"/>
      <c r="IE104" s="165"/>
      <c r="IF104" s="165"/>
      <c r="IG104" s="165"/>
      <c r="IH104" s="165"/>
      <c r="II104" s="165"/>
      <c r="IJ104" s="165"/>
      <c r="IK104" s="165"/>
      <c r="IL104" s="165"/>
      <c r="IM104" s="165"/>
      <c r="IN104" s="165"/>
      <c r="IO104" s="165"/>
      <c r="IP104" s="165"/>
      <c r="IQ104" s="165"/>
      <c r="IR104" s="165"/>
    </row>
    <row r="105" spans="1:15" s="165" customFormat="1" ht="15.75">
      <c r="A105" s="278"/>
      <c r="B105" s="278"/>
      <c r="C105" s="278" t="s">
        <v>1271</v>
      </c>
      <c r="D105" s="278"/>
      <c r="E105" s="278"/>
      <c r="F105" s="278"/>
      <c r="G105" s="278" t="s">
        <v>609</v>
      </c>
      <c r="H105" s="281" t="s">
        <v>143</v>
      </c>
      <c r="I105" s="278"/>
      <c r="J105" s="280"/>
      <c r="K105" s="280"/>
      <c r="L105" s="152"/>
      <c r="M105" s="225" t="e">
        <f>#REF!/#REF!</f>
        <v>#REF!</v>
      </c>
      <c r="N105" s="226">
        <f t="shared" si="1"/>
        <v>0</v>
      </c>
      <c r="O105" s="164"/>
    </row>
    <row r="106" spans="1:15" s="165" customFormat="1" ht="15.75">
      <c r="A106" s="278"/>
      <c r="B106" s="278"/>
      <c r="C106" s="278"/>
      <c r="D106" s="278" t="s">
        <v>1366</v>
      </c>
      <c r="E106" s="278"/>
      <c r="F106" s="278"/>
      <c r="G106" s="278" t="s">
        <v>610</v>
      </c>
      <c r="H106" s="279" t="s">
        <v>93</v>
      </c>
      <c r="I106" s="278" t="s">
        <v>94</v>
      </c>
      <c r="J106" s="280">
        <f>K106*70%</f>
        <v>6300000</v>
      </c>
      <c r="K106" s="280">
        <v>9000000</v>
      </c>
      <c r="L106" s="152"/>
      <c r="M106" s="225" t="e">
        <f>#REF!/#REF!</f>
        <v>#REF!</v>
      </c>
      <c r="N106" s="226">
        <f t="shared" si="1"/>
        <v>0</v>
      </c>
      <c r="O106" s="164"/>
    </row>
    <row r="107" spans="1:15" s="165" customFormat="1" ht="15.75">
      <c r="A107" s="278"/>
      <c r="B107" s="278"/>
      <c r="C107" s="278"/>
      <c r="D107" s="278" t="s">
        <v>1367</v>
      </c>
      <c r="E107" s="278"/>
      <c r="F107" s="278"/>
      <c r="G107" s="278" t="s">
        <v>611</v>
      </c>
      <c r="H107" s="279" t="s">
        <v>96</v>
      </c>
      <c r="I107" s="278" t="s">
        <v>94</v>
      </c>
      <c r="J107" s="280">
        <f>K107*70%</f>
        <v>9100000</v>
      </c>
      <c r="K107" s="280">
        <v>13000000</v>
      </c>
      <c r="L107" s="152"/>
      <c r="M107" s="225" t="e">
        <f>#REF!/#REF!</f>
        <v>#REF!</v>
      </c>
      <c r="N107" s="226">
        <f t="shared" si="1"/>
        <v>0</v>
      </c>
      <c r="O107" s="164"/>
    </row>
    <row r="108" spans="1:15" s="165" customFormat="1" ht="15.75">
      <c r="A108" s="278"/>
      <c r="B108" s="278"/>
      <c r="C108" s="278"/>
      <c r="D108" s="278" t="s">
        <v>1368</v>
      </c>
      <c r="E108" s="278"/>
      <c r="F108" s="278"/>
      <c r="G108" s="278" t="s">
        <v>612</v>
      </c>
      <c r="H108" s="282" t="s">
        <v>97</v>
      </c>
      <c r="I108" s="278" t="s">
        <v>94</v>
      </c>
      <c r="J108" s="280">
        <v>13000000</v>
      </c>
      <c r="K108" s="280">
        <v>18000000</v>
      </c>
      <c r="L108" s="152"/>
      <c r="M108" s="225" t="e">
        <f>#REF!/#REF!</f>
        <v>#REF!</v>
      </c>
      <c r="N108" s="226">
        <f t="shared" si="1"/>
        <v>-400000</v>
      </c>
      <c r="O108" s="164"/>
    </row>
    <row r="109" spans="1:15" s="165" customFormat="1" ht="18.75">
      <c r="A109" s="278"/>
      <c r="B109" s="278"/>
      <c r="C109" s="278" t="s">
        <v>1272</v>
      </c>
      <c r="D109" s="278"/>
      <c r="E109" s="278"/>
      <c r="F109" s="278"/>
      <c r="G109" s="278" t="s">
        <v>613</v>
      </c>
      <c r="H109" s="281" t="s">
        <v>144</v>
      </c>
      <c r="I109" s="278" t="s">
        <v>1659</v>
      </c>
      <c r="J109" s="280">
        <v>4000000</v>
      </c>
      <c r="K109" s="280">
        <v>4400000</v>
      </c>
      <c r="L109" s="152"/>
      <c r="M109" s="225" t="e">
        <f>#REF!/#REF!</f>
        <v>#REF!</v>
      </c>
      <c r="N109" s="226">
        <f t="shared" si="1"/>
        <v>-920000</v>
      </c>
      <c r="O109" s="164"/>
    </row>
    <row r="110" spans="1:15" s="165" customFormat="1" ht="18.75">
      <c r="A110" s="278"/>
      <c r="B110" s="278"/>
      <c r="C110" s="278" t="s">
        <v>1273</v>
      </c>
      <c r="D110" s="278"/>
      <c r="E110" s="278"/>
      <c r="F110" s="278"/>
      <c r="G110" s="278" t="s">
        <v>614</v>
      </c>
      <c r="H110" s="281" t="s">
        <v>145</v>
      </c>
      <c r="I110" s="278" t="s">
        <v>1659</v>
      </c>
      <c r="J110" s="280">
        <v>5000000</v>
      </c>
      <c r="K110" s="280">
        <v>6000000</v>
      </c>
      <c r="L110" s="152"/>
      <c r="M110" s="225" t="e">
        <f>#REF!/#REF!</f>
        <v>#REF!</v>
      </c>
      <c r="N110" s="226">
        <f t="shared" si="1"/>
        <v>-800000</v>
      </c>
      <c r="O110" s="164"/>
    </row>
    <row r="111" spans="1:252" s="227" customFormat="1" ht="18.75">
      <c r="A111" s="278"/>
      <c r="B111" s="278"/>
      <c r="C111" s="278" t="s">
        <v>1274</v>
      </c>
      <c r="D111" s="278"/>
      <c r="E111" s="278"/>
      <c r="F111" s="278"/>
      <c r="G111" s="278" t="s">
        <v>615</v>
      </c>
      <c r="H111" s="281" t="s">
        <v>146</v>
      </c>
      <c r="I111" s="278" t="s">
        <v>1659</v>
      </c>
      <c r="J111" s="280">
        <v>4300000</v>
      </c>
      <c r="K111" s="280">
        <v>5000000</v>
      </c>
      <c r="L111" s="152"/>
      <c r="M111" s="225" t="e">
        <f>#REF!/#REF!</f>
        <v>#REF!</v>
      </c>
      <c r="N111" s="226">
        <f t="shared" si="1"/>
        <v>-800000</v>
      </c>
      <c r="O111" s="164"/>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c r="FY111" s="165"/>
      <c r="FZ111" s="165"/>
      <c r="GA111" s="165"/>
      <c r="GB111" s="165"/>
      <c r="GC111" s="165"/>
      <c r="GD111" s="165"/>
      <c r="GE111" s="165"/>
      <c r="GF111" s="165"/>
      <c r="GG111" s="165"/>
      <c r="GH111" s="165"/>
      <c r="GI111" s="165"/>
      <c r="GJ111" s="165"/>
      <c r="GK111" s="165"/>
      <c r="GL111" s="165"/>
      <c r="GM111" s="165"/>
      <c r="GN111" s="165"/>
      <c r="GO111" s="165"/>
      <c r="GP111" s="165"/>
      <c r="GQ111" s="165"/>
      <c r="GR111" s="165"/>
      <c r="GS111" s="165"/>
      <c r="GT111" s="165"/>
      <c r="GU111" s="165"/>
      <c r="GV111" s="165"/>
      <c r="GW111" s="165"/>
      <c r="GX111" s="165"/>
      <c r="GY111" s="165"/>
      <c r="GZ111" s="165"/>
      <c r="HA111" s="165"/>
      <c r="HB111" s="165"/>
      <c r="HC111" s="165"/>
      <c r="HD111" s="165"/>
      <c r="HE111" s="165"/>
      <c r="HF111" s="165"/>
      <c r="HG111" s="165"/>
      <c r="HH111" s="165"/>
      <c r="HI111" s="165"/>
      <c r="HJ111" s="165"/>
      <c r="HK111" s="165"/>
      <c r="HL111" s="165"/>
      <c r="HM111" s="165"/>
      <c r="HN111" s="165"/>
      <c r="HO111" s="165"/>
      <c r="HP111" s="165"/>
      <c r="HQ111" s="165"/>
      <c r="HR111" s="165"/>
      <c r="HS111" s="165"/>
      <c r="HT111" s="165"/>
      <c r="HU111" s="165"/>
      <c r="HV111" s="165"/>
      <c r="HW111" s="165"/>
      <c r="HX111" s="165"/>
      <c r="HY111" s="165"/>
      <c r="HZ111" s="165"/>
      <c r="IA111" s="165"/>
      <c r="IB111" s="165"/>
      <c r="IC111" s="165"/>
      <c r="ID111" s="165"/>
      <c r="IE111" s="165"/>
      <c r="IF111" s="165"/>
      <c r="IG111" s="165"/>
      <c r="IH111" s="165"/>
      <c r="II111" s="165"/>
      <c r="IJ111" s="165"/>
      <c r="IK111" s="165"/>
      <c r="IL111" s="165"/>
      <c r="IM111" s="165"/>
      <c r="IN111" s="165"/>
      <c r="IO111" s="165"/>
      <c r="IP111" s="165"/>
      <c r="IQ111" s="165"/>
      <c r="IR111" s="165"/>
    </row>
    <row r="112" spans="1:15" s="165" customFormat="1" ht="18.75">
      <c r="A112" s="278"/>
      <c r="B112" s="278"/>
      <c r="C112" s="278" t="s">
        <v>1275</v>
      </c>
      <c r="D112" s="278"/>
      <c r="E112" s="278"/>
      <c r="F112" s="278"/>
      <c r="G112" s="278" t="s">
        <v>616</v>
      </c>
      <c r="H112" s="281" t="s">
        <v>147</v>
      </c>
      <c r="I112" s="278" t="s">
        <v>1659</v>
      </c>
      <c r="J112" s="280">
        <v>4500000</v>
      </c>
      <c r="K112" s="280">
        <v>5400000</v>
      </c>
      <c r="L112" s="152"/>
      <c r="M112" s="225" t="e">
        <f>#REF!/#REF!</f>
        <v>#REF!</v>
      </c>
      <c r="N112" s="226">
        <f t="shared" si="1"/>
        <v>-720000.0000000005</v>
      </c>
      <c r="O112" s="164"/>
    </row>
    <row r="113" spans="1:15" s="165" customFormat="1" ht="18.75">
      <c r="A113" s="278"/>
      <c r="B113" s="278"/>
      <c r="C113" s="278" t="s">
        <v>1276</v>
      </c>
      <c r="D113" s="278"/>
      <c r="E113" s="278"/>
      <c r="F113" s="278"/>
      <c r="G113" s="278" t="s">
        <v>617</v>
      </c>
      <c r="H113" s="281" t="s">
        <v>148</v>
      </c>
      <c r="I113" s="278" t="s">
        <v>1659</v>
      </c>
      <c r="J113" s="280">
        <v>6000000</v>
      </c>
      <c r="K113" s="280">
        <v>7200000</v>
      </c>
      <c r="L113" s="152"/>
      <c r="M113" s="225" t="e">
        <f>#REF!/#REF!</f>
        <v>#REF!</v>
      </c>
      <c r="N113" s="226">
        <f t="shared" si="1"/>
        <v>-960000</v>
      </c>
      <c r="O113" s="164"/>
    </row>
    <row r="114" spans="1:15" s="165" customFormat="1" ht="18.75">
      <c r="A114" s="278"/>
      <c r="B114" s="278"/>
      <c r="C114" s="278" t="s">
        <v>1277</v>
      </c>
      <c r="D114" s="278"/>
      <c r="E114" s="278"/>
      <c r="F114" s="278"/>
      <c r="G114" s="278" t="s">
        <v>618</v>
      </c>
      <c r="H114" s="281" t="s">
        <v>129</v>
      </c>
      <c r="I114" s="278" t="s">
        <v>1659</v>
      </c>
      <c r="J114" s="280">
        <v>4300000</v>
      </c>
      <c r="K114" s="280">
        <v>5000000</v>
      </c>
      <c r="L114" s="152"/>
      <c r="M114" s="225" t="e">
        <f>#REF!/#REF!</f>
        <v>#REF!</v>
      </c>
      <c r="N114" s="226">
        <f t="shared" si="1"/>
        <v>-800000</v>
      </c>
      <c r="O114" s="164"/>
    </row>
    <row r="115" spans="1:15" s="165" customFormat="1" ht="18.75">
      <c r="A115" s="278"/>
      <c r="B115" s="278"/>
      <c r="C115" s="278" t="s">
        <v>1278</v>
      </c>
      <c r="D115" s="278"/>
      <c r="E115" s="278"/>
      <c r="F115" s="278"/>
      <c r="G115" s="278" t="s">
        <v>619</v>
      </c>
      <c r="H115" s="281" t="s">
        <v>149</v>
      </c>
      <c r="I115" s="278" t="s">
        <v>1659</v>
      </c>
      <c r="J115" s="280">
        <v>3500000</v>
      </c>
      <c r="K115" s="280">
        <v>4000000</v>
      </c>
      <c r="L115" s="152"/>
      <c r="M115" s="225" t="e">
        <f>#REF!/#REF!</f>
        <v>#REF!</v>
      </c>
      <c r="N115" s="226">
        <f t="shared" si="1"/>
        <v>-700000</v>
      </c>
      <c r="O115" s="164"/>
    </row>
    <row r="116" spans="1:15" s="165" customFormat="1" ht="18.75">
      <c r="A116" s="278"/>
      <c r="B116" s="278"/>
      <c r="C116" s="278" t="s">
        <v>1279</v>
      </c>
      <c r="D116" s="278"/>
      <c r="E116" s="278"/>
      <c r="F116" s="278"/>
      <c r="G116" s="278" t="s">
        <v>620</v>
      </c>
      <c r="H116" s="281" t="s">
        <v>150</v>
      </c>
      <c r="I116" s="278" t="s">
        <v>1659</v>
      </c>
      <c r="J116" s="280">
        <v>5000000</v>
      </c>
      <c r="K116" s="280">
        <v>6000000</v>
      </c>
      <c r="L116" s="152"/>
      <c r="M116" s="225" t="e">
        <f>#REF!/#REF!</f>
        <v>#REF!</v>
      </c>
      <c r="N116" s="226">
        <f t="shared" si="1"/>
        <v>-800000</v>
      </c>
      <c r="O116" s="164"/>
    </row>
    <row r="117" spans="1:252" s="165" customFormat="1" ht="18.75">
      <c r="A117" s="278"/>
      <c r="B117" s="278"/>
      <c r="C117" s="278" t="s">
        <v>1280</v>
      </c>
      <c r="D117" s="278"/>
      <c r="E117" s="278"/>
      <c r="F117" s="278"/>
      <c r="G117" s="278" t="s">
        <v>621</v>
      </c>
      <c r="H117" s="281" t="s">
        <v>151</v>
      </c>
      <c r="I117" s="278" t="s">
        <v>1659</v>
      </c>
      <c r="J117" s="280">
        <v>5000000</v>
      </c>
      <c r="K117" s="280">
        <v>6000000</v>
      </c>
      <c r="L117" s="152"/>
      <c r="M117" s="225" t="e">
        <f>#REF!/#REF!</f>
        <v>#REF!</v>
      </c>
      <c r="N117" s="226">
        <f t="shared" si="1"/>
        <v>-800000</v>
      </c>
      <c r="O117" s="164"/>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7"/>
      <c r="BX117" s="227"/>
      <c r="BY117" s="227"/>
      <c r="BZ117" s="227"/>
      <c r="CA117" s="227"/>
      <c r="CB117" s="227"/>
      <c r="CC117" s="227"/>
      <c r="CD117" s="227"/>
      <c r="CE117" s="227"/>
      <c r="CF117" s="227"/>
      <c r="CG117" s="227"/>
      <c r="CH117" s="227"/>
      <c r="CI117" s="227"/>
      <c r="CJ117" s="227"/>
      <c r="CK117" s="227"/>
      <c r="CL117" s="227"/>
      <c r="CM117" s="227"/>
      <c r="CN117" s="227"/>
      <c r="CO117" s="227"/>
      <c r="CP117" s="227"/>
      <c r="CQ117" s="227"/>
      <c r="CR117" s="227"/>
      <c r="CS117" s="227"/>
      <c r="CT117" s="227"/>
      <c r="CU117" s="227"/>
      <c r="CV117" s="227"/>
      <c r="CW117" s="227"/>
      <c r="CX117" s="227"/>
      <c r="CY117" s="227"/>
      <c r="CZ117" s="227"/>
      <c r="DA117" s="227"/>
      <c r="DB117" s="227"/>
      <c r="DC117" s="227"/>
      <c r="DD117" s="227"/>
      <c r="DE117" s="227"/>
      <c r="DF117" s="227"/>
      <c r="DG117" s="227"/>
      <c r="DH117" s="227"/>
      <c r="DI117" s="227"/>
      <c r="DJ117" s="227"/>
      <c r="DK117" s="227"/>
      <c r="DL117" s="227"/>
      <c r="DM117" s="227"/>
      <c r="DN117" s="227"/>
      <c r="DO117" s="227"/>
      <c r="DP117" s="227"/>
      <c r="DQ117" s="227"/>
      <c r="DR117" s="227"/>
      <c r="DS117" s="227"/>
      <c r="DT117" s="227"/>
      <c r="DU117" s="227"/>
      <c r="DV117" s="227"/>
      <c r="DW117" s="227"/>
      <c r="DX117" s="227"/>
      <c r="DY117" s="227"/>
      <c r="DZ117" s="227"/>
      <c r="EA117" s="227"/>
      <c r="EB117" s="227"/>
      <c r="EC117" s="227"/>
      <c r="ED117" s="227"/>
      <c r="EE117" s="227"/>
      <c r="EF117" s="227"/>
      <c r="EG117" s="227"/>
      <c r="EH117" s="227"/>
      <c r="EI117" s="227"/>
      <c r="EJ117" s="227"/>
      <c r="EK117" s="227"/>
      <c r="EL117" s="227"/>
      <c r="EM117" s="227"/>
      <c r="EN117" s="227"/>
      <c r="EO117" s="227"/>
      <c r="EP117" s="227"/>
      <c r="EQ117" s="227"/>
      <c r="ER117" s="227"/>
      <c r="ES117" s="227"/>
      <c r="ET117" s="227"/>
      <c r="EU117" s="227"/>
      <c r="EV117" s="227"/>
      <c r="EW117" s="227"/>
      <c r="EX117" s="227"/>
      <c r="EY117" s="227"/>
      <c r="EZ117" s="227"/>
      <c r="FA117" s="227"/>
      <c r="FB117" s="227"/>
      <c r="FC117" s="227"/>
      <c r="FD117" s="227"/>
      <c r="FE117" s="227"/>
      <c r="FF117" s="227"/>
      <c r="FG117" s="227"/>
      <c r="FH117" s="227"/>
      <c r="FI117" s="227"/>
      <c r="FJ117" s="227"/>
      <c r="FK117" s="227"/>
      <c r="FL117" s="227"/>
      <c r="FM117" s="227"/>
      <c r="FN117" s="227"/>
      <c r="FO117" s="227"/>
      <c r="FP117" s="227"/>
      <c r="FQ117" s="227"/>
      <c r="FR117" s="227"/>
      <c r="FS117" s="227"/>
      <c r="FT117" s="227"/>
      <c r="FU117" s="227"/>
      <c r="FV117" s="227"/>
      <c r="FW117" s="227"/>
      <c r="FX117" s="227"/>
      <c r="FY117" s="227"/>
      <c r="FZ117" s="227"/>
      <c r="GA117" s="227"/>
      <c r="GB117" s="227"/>
      <c r="GC117" s="227"/>
      <c r="GD117" s="227"/>
      <c r="GE117" s="227"/>
      <c r="GF117" s="227"/>
      <c r="GG117" s="227"/>
      <c r="GH117" s="227"/>
      <c r="GI117" s="227"/>
      <c r="GJ117" s="227"/>
      <c r="GK117" s="227"/>
      <c r="GL117" s="227"/>
      <c r="GM117" s="227"/>
      <c r="GN117" s="227"/>
      <c r="GO117" s="227"/>
      <c r="GP117" s="227"/>
      <c r="GQ117" s="227"/>
      <c r="GR117" s="227"/>
      <c r="GS117" s="227"/>
      <c r="GT117" s="227"/>
      <c r="GU117" s="227"/>
      <c r="GV117" s="227"/>
      <c r="GW117" s="227"/>
      <c r="GX117" s="227"/>
      <c r="GY117" s="227"/>
      <c r="GZ117" s="227"/>
      <c r="HA117" s="227"/>
      <c r="HB117" s="227"/>
      <c r="HC117" s="227"/>
      <c r="HD117" s="227"/>
      <c r="HE117" s="227"/>
      <c r="HF117" s="227"/>
      <c r="HG117" s="227"/>
      <c r="HH117" s="227"/>
      <c r="HI117" s="227"/>
      <c r="HJ117" s="227"/>
      <c r="HK117" s="227"/>
      <c r="HL117" s="227"/>
      <c r="HM117" s="227"/>
      <c r="HN117" s="227"/>
      <c r="HO117" s="227"/>
      <c r="HP117" s="227"/>
      <c r="HQ117" s="227"/>
      <c r="HR117" s="227"/>
      <c r="HS117" s="227"/>
      <c r="HT117" s="227"/>
      <c r="HU117" s="227"/>
      <c r="HV117" s="227"/>
      <c r="HW117" s="227"/>
      <c r="HX117" s="227"/>
      <c r="HY117" s="227"/>
      <c r="HZ117" s="227"/>
      <c r="IA117" s="227"/>
      <c r="IB117" s="227"/>
      <c r="IC117" s="227"/>
      <c r="ID117" s="227"/>
      <c r="IE117" s="227"/>
      <c r="IF117" s="227"/>
      <c r="IG117" s="227"/>
      <c r="IH117" s="227"/>
      <c r="II117" s="227"/>
      <c r="IJ117" s="227"/>
      <c r="IK117" s="227"/>
      <c r="IL117" s="227"/>
      <c r="IM117" s="227"/>
      <c r="IN117" s="227"/>
      <c r="IO117" s="227"/>
      <c r="IP117" s="227"/>
      <c r="IQ117" s="227"/>
      <c r="IR117" s="227"/>
    </row>
    <row r="118" spans="1:252" ht="18.75">
      <c r="A118" s="278"/>
      <c r="B118" s="278"/>
      <c r="C118" s="278" t="s">
        <v>1281</v>
      </c>
      <c r="D118" s="278"/>
      <c r="E118" s="278"/>
      <c r="F118" s="278"/>
      <c r="G118" s="278" t="s">
        <v>622</v>
      </c>
      <c r="H118" s="281" t="s">
        <v>152</v>
      </c>
      <c r="I118" s="278" t="s">
        <v>1659</v>
      </c>
      <c r="J118" s="280">
        <v>4000000</v>
      </c>
      <c r="K118" s="280">
        <v>4400000</v>
      </c>
      <c r="L118" s="152"/>
      <c r="M118" s="225" t="e">
        <f>#REF!/#REF!</f>
        <v>#REF!</v>
      </c>
      <c r="N118" s="226">
        <f t="shared" si="1"/>
        <v>-920000</v>
      </c>
      <c r="O118" s="164"/>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c r="EW118" s="165"/>
      <c r="EX118" s="165"/>
      <c r="EY118" s="165"/>
      <c r="EZ118" s="165"/>
      <c r="FA118" s="165"/>
      <c r="FB118" s="165"/>
      <c r="FC118" s="165"/>
      <c r="FD118" s="165"/>
      <c r="FE118" s="165"/>
      <c r="FF118" s="165"/>
      <c r="FG118" s="165"/>
      <c r="FH118" s="165"/>
      <c r="FI118" s="165"/>
      <c r="FJ118" s="165"/>
      <c r="FK118" s="165"/>
      <c r="FL118" s="165"/>
      <c r="FM118" s="165"/>
      <c r="FN118" s="165"/>
      <c r="FO118" s="165"/>
      <c r="FP118" s="165"/>
      <c r="FQ118" s="165"/>
      <c r="FR118" s="165"/>
      <c r="FS118" s="165"/>
      <c r="FT118" s="165"/>
      <c r="FU118" s="165"/>
      <c r="FV118" s="165"/>
      <c r="FW118" s="165"/>
      <c r="FX118" s="165"/>
      <c r="FY118" s="165"/>
      <c r="FZ118" s="165"/>
      <c r="GA118" s="165"/>
      <c r="GB118" s="165"/>
      <c r="GC118" s="165"/>
      <c r="GD118" s="165"/>
      <c r="GE118" s="165"/>
      <c r="GF118" s="165"/>
      <c r="GG118" s="165"/>
      <c r="GH118" s="165"/>
      <c r="GI118" s="165"/>
      <c r="GJ118" s="165"/>
      <c r="GK118" s="165"/>
      <c r="GL118" s="165"/>
      <c r="GM118" s="165"/>
      <c r="GN118" s="165"/>
      <c r="GO118" s="165"/>
      <c r="GP118" s="165"/>
      <c r="GQ118" s="165"/>
      <c r="GR118" s="165"/>
      <c r="GS118" s="165"/>
      <c r="GT118" s="165"/>
      <c r="GU118" s="165"/>
      <c r="GV118" s="165"/>
      <c r="GW118" s="165"/>
      <c r="GX118" s="165"/>
      <c r="GY118" s="165"/>
      <c r="GZ118" s="165"/>
      <c r="HA118" s="165"/>
      <c r="HB118" s="165"/>
      <c r="HC118" s="165"/>
      <c r="HD118" s="165"/>
      <c r="HE118" s="165"/>
      <c r="HF118" s="165"/>
      <c r="HG118" s="165"/>
      <c r="HH118" s="165"/>
      <c r="HI118" s="165"/>
      <c r="HJ118" s="165"/>
      <c r="HK118" s="165"/>
      <c r="HL118" s="165"/>
      <c r="HM118" s="165"/>
      <c r="HN118" s="165"/>
      <c r="HO118" s="165"/>
      <c r="HP118" s="165"/>
      <c r="HQ118" s="165"/>
      <c r="HR118" s="165"/>
      <c r="HS118" s="165"/>
      <c r="HT118" s="165"/>
      <c r="HU118" s="165"/>
      <c r="HV118" s="165"/>
      <c r="HW118" s="165"/>
      <c r="HX118" s="165"/>
      <c r="HY118" s="165"/>
      <c r="HZ118" s="165"/>
      <c r="IA118" s="165"/>
      <c r="IB118" s="165"/>
      <c r="IC118" s="165"/>
      <c r="ID118" s="165"/>
      <c r="IE118" s="165"/>
      <c r="IF118" s="165"/>
      <c r="IG118" s="165"/>
      <c r="IH118" s="165"/>
      <c r="II118" s="165"/>
      <c r="IJ118" s="165"/>
      <c r="IK118" s="165"/>
      <c r="IL118" s="165"/>
      <c r="IM118" s="165"/>
      <c r="IN118" s="165"/>
      <c r="IO118" s="165"/>
      <c r="IP118" s="165"/>
      <c r="IQ118" s="165"/>
      <c r="IR118" s="165"/>
    </row>
    <row r="119" spans="1:252" ht="15.75">
      <c r="A119" s="278"/>
      <c r="B119" s="278"/>
      <c r="C119" s="278" t="s">
        <v>1282</v>
      </c>
      <c r="D119" s="278"/>
      <c r="E119" s="278"/>
      <c r="F119" s="278"/>
      <c r="G119" s="278" t="s">
        <v>623</v>
      </c>
      <c r="H119" s="281" t="s">
        <v>120</v>
      </c>
      <c r="I119" s="278"/>
      <c r="J119" s="280"/>
      <c r="K119" s="280"/>
      <c r="L119" s="152"/>
      <c r="M119" s="225" t="e">
        <f>#REF!/#REF!</f>
        <v>#REF!</v>
      </c>
      <c r="N119" s="226">
        <f t="shared" si="1"/>
        <v>0</v>
      </c>
      <c r="O119" s="164"/>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c r="EP119" s="165"/>
      <c r="EQ119" s="165"/>
      <c r="ER119" s="165"/>
      <c r="ES119" s="165"/>
      <c r="ET119" s="165"/>
      <c r="EU119" s="165"/>
      <c r="EV119" s="165"/>
      <c r="EW119" s="165"/>
      <c r="EX119" s="165"/>
      <c r="EY119" s="165"/>
      <c r="EZ119" s="165"/>
      <c r="FA119" s="165"/>
      <c r="FB119" s="165"/>
      <c r="FC119" s="165"/>
      <c r="FD119" s="165"/>
      <c r="FE119" s="165"/>
      <c r="FF119" s="165"/>
      <c r="FG119" s="165"/>
      <c r="FH119" s="165"/>
      <c r="FI119" s="165"/>
      <c r="FJ119" s="165"/>
      <c r="FK119" s="165"/>
      <c r="FL119" s="165"/>
      <c r="FM119" s="165"/>
      <c r="FN119" s="165"/>
      <c r="FO119" s="165"/>
      <c r="FP119" s="165"/>
      <c r="FQ119" s="165"/>
      <c r="FR119" s="165"/>
      <c r="FS119" s="165"/>
      <c r="FT119" s="165"/>
      <c r="FU119" s="165"/>
      <c r="FV119" s="165"/>
      <c r="FW119" s="165"/>
      <c r="FX119" s="165"/>
      <c r="FY119" s="165"/>
      <c r="FZ119" s="165"/>
      <c r="GA119" s="165"/>
      <c r="GB119" s="165"/>
      <c r="GC119" s="165"/>
      <c r="GD119" s="165"/>
      <c r="GE119" s="165"/>
      <c r="GF119" s="165"/>
      <c r="GG119" s="165"/>
      <c r="GH119" s="165"/>
      <c r="GI119" s="165"/>
      <c r="GJ119" s="165"/>
      <c r="GK119" s="165"/>
      <c r="GL119" s="165"/>
      <c r="GM119" s="165"/>
      <c r="GN119" s="165"/>
      <c r="GO119" s="165"/>
      <c r="GP119" s="165"/>
      <c r="GQ119" s="165"/>
      <c r="GR119" s="165"/>
      <c r="GS119" s="165"/>
      <c r="GT119" s="165"/>
      <c r="GU119" s="165"/>
      <c r="GV119" s="165"/>
      <c r="GW119" s="165"/>
      <c r="GX119" s="165"/>
      <c r="GY119" s="165"/>
      <c r="GZ119" s="165"/>
      <c r="HA119" s="165"/>
      <c r="HB119" s="165"/>
      <c r="HC119" s="165"/>
      <c r="HD119" s="165"/>
      <c r="HE119" s="165"/>
      <c r="HF119" s="165"/>
      <c r="HG119" s="165"/>
      <c r="HH119" s="165"/>
      <c r="HI119" s="165"/>
      <c r="HJ119" s="165"/>
      <c r="HK119" s="165"/>
      <c r="HL119" s="165"/>
      <c r="HM119" s="165"/>
      <c r="HN119" s="165"/>
      <c r="HO119" s="165"/>
      <c r="HP119" s="165"/>
      <c r="HQ119" s="165"/>
      <c r="HR119" s="165"/>
      <c r="HS119" s="165"/>
      <c r="HT119" s="165"/>
      <c r="HU119" s="165"/>
      <c r="HV119" s="165"/>
      <c r="HW119" s="165"/>
      <c r="HX119" s="165"/>
      <c r="HY119" s="165"/>
      <c r="HZ119" s="165"/>
      <c r="IA119" s="165"/>
      <c r="IB119" s="165"/>
      <c r="IC119" s="165"/>
      <c r="ID119" s="165"/>
      <c r="IE119" s="165"/>
      <c r="IF119" s="165"/>
      <c r="IG119" s="165"/>
      <c r="IH119" s="165"/>
      <c r="II119" s="165"/>
      <c r="IJ119" s="165"/>
      <c r="IK119" s="165"/>
      <c r="IL119" s="165"/>
      <c r="IM119" s="165"/>
      <c r="IN119" s="165"/>
      <c r="IO119" s="165"/>
      <c r="IP119" s="165"/>
      <c r="IQ119" s="165"/>
      <c r="IR119" s="165"/>
    </row>
    <row r="120" spans="1:252" ht="15.75">
      <c r="A120" s="278"/>
      <c r="B120" s="278"/>
      <c r="C120" s="278"/>
      <c r="D120" s="278" t="s">
        <v>1369</v>
      </c>
      <c r="E120" s="278"/>
      <c r="F120" s="278"/>
      <c r="G120" s="278" t="s">
        <v>624</v>
      </c>
      <c r="H120" s="279" t="s">
        <v>93</v>
      </c>
      <c r="I120" s="278" t="s">
        <v>94</v>
      </c>
      <c r="J120" s="280">
        <v>1700000</v>
      </c>
      <c r="K120" s="280">
        <v>2400000</v>
      </c>
      <c r="L120" s="152"/>
      <c r="M120" s="225" t="e">
        <f>#REF!/#REF!</f>
        <v>#REF!</v>
      </c>
      <c r="N120" s="226">
        <f t="shared" si="1"/>
        <v>-20000</v>
      </c>
      <c r="O120" s="164"/>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row>
    <row r="121" spans="1:252" ht="15.75">
      <c r="A121" s="278"/>
      <c r="B121" s="278"/>
      <c r="C121" s="278"/>
      <c r="D121" s="278" t="s">
        <v>1370</v>
      </c>
      <c r="E121" s="278"/>
      <c r="F121" s="278"/>
      <c r="G121" s="278" t="s">
        <v>625</v>
      </c>
      <c r="H121" s="279" t="s">
        <v>116</v>
      </c>
      <c r="I121" s="278" t="s">
        <v>94</v>
      </c>
      <c r="J121" s="280">
        <v>3300000</v>
      </c>
      <c r="K121" s="280">
        <v>4000000</v>
      </c>
      <c r="L121" s="152"/>
      <c r="M121" s="225" t="e">
        <f>#REF!/#REF!</f>
        <v>#REF!</v>
      </c>
      <c r="N121" s="226">
        <f t="shared" si="1"/>
        <v>-500000</v>
      </c>
      <c r="O121" s="164"/>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row>
    <row r="122" spans="1:252" ht="15.75">
      <c r="A122" s="278"/>
      <c r="B122" s="278"/>
      <c r="C122" s="278"/>
      <c r="D122" s="278" t="s">
        <v>1371</v>
      </c>
      <c r="E122" s="278"/>
      <c r="F122" s="278"/>
      <c r="G122" s="278" t="s">
        <v>626</v>
      </c>
      <c r="H122" s="279" t="s">
        <v>117</v>
      </c>
      <c r="I122" s="278" t="s">
        <v>94</v>
      </c>
      <c r="J122" s="280">
        <v>5600000</v>
      </c>
      <c r="K122" s="280">
        <v>6600000</v>
      </c>
      <c r="L122" s="152"/>
      <c r="M122" s="225" t="e">
        <f>#REF!/#REF!</f>
        <v>#REF!</v>
      </c>
      <c r="N122" s="226">
        <f t="shared" si="1"/>
        <v>-980000</v>
      </c>
      <c r="O122" s="164"/>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row>
    <row r="123" spans="1:252" ht="15.75">
      <c r="A123" s="278"/>
      <c r="B123" s="278"/>
      <c r="C123" s="278"/>
      <c r="D123" s="278" t="s">
        <v>1372</v>
      </c>
      <c r="E123" s="278"/>
      <c r="F123" s="278"/>
      <c r="G123" s="278" t="s">
        <v>627</v>
      </c>
      <c r="H123" s="282" t="s">
        <v>97</v>
      </c>
      <c r="I123" s="278" t="s">
        <v>94</v>
      </c>
      <c r="J123" s="280">
        <v>7700000</v>
      </c>
      <c r="K123" s="280">
        <v>8000000</v>
      </c>
      <c r="L123" s="152"/>
      <c r="M123" s="225" t="e">
        <f>#REF!/#REF!</f>
        <v>#REF!</v>
      </c>
      <c r="N123" s="226">
        <f t="shared" si="1"/>
        <v>-2100000</v>
      </c>
      <c r="O123" s="164"/>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row>
    <row r="124" spans="1:252" ht="15.75">
      <c r="A124" s="275"/>
      <c r="B124" s="275" t="s">
        <v>1222</v>
      </c>
      <c r="C124" s="275"/>
      <c r="D124" s="275"/>
      <c r="E124" s="275"/>
      <c r="F124" s="275"/>
      <c r="G124" s="275" t="s">
        <v>628</v>
      </c>
      <c r="H124" s="277" t="s">
        <v>153</v>
      </c>
      <c r="I124" s="278"/>
      <c r="J124" s="284"/>
      <c r="K124" s="284"/>
      <c r="L124" s="156"/>
      <c r="M124" s="225" t="e">
        <f>#REF!/#REF!</f>
        <v>#REF!</v>
      </c>
      <c r="N124" s="226">
        <f t="shared" si="1"/>
        <v>0</v>
      </c>
      <c r="O124" s="164"/>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5"/>
      <c r="CU124" s="165"/>
      <c r="CV124" s="165"/>
      <c r="CW124" s="165"/>
      <c r="CX124" s="165"/>
      <c r="CY124" s="165"/>
      <c r="CZ124" s="165"/>
      <c r="DA124" s="165"/>
      <c r="DB124" s="165"/>
      <c r="DC124" s="165"/>
      <c r="DD124" s="165"/>
      <c r="DE124" s="165"/>
      <c r="DF124" s="165"/>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65"/>
      <c r="EH124" s="165"/>
      <c r="EI124" s="165"/>
      <c r="EJ124" s="165"/>
      <c r="EK124" s="165"/>
      <c r="EL124" s="165"/>
      <c r="EM124" s="165"/>
      <c r="EN124" s="165"/>
      <c r="EO124" s="165"/>
      <c r="EP124" s="165"/>
      <c r="EQ124" s="165"/>
      <c r="ER124" s="165"/>
      <c r="ES124" s="165"/>
      <c r="ET124" s="165"/>
      <c r="EU124" s="165"/>
      <c r="EV124" s="165"/>
      <c r="EW124" s="165"/>
      <c r="EX124" s="165"/>
      <c r="EY124" s="165"/>
      <c r="EZ124" s="165"/>
      <c r="FA124" s="165"/>
      <c r="FB124" s="165"/>
      <c r="FC124" s="165"/>
      <c r="FD124" s="165"/>
      <c r="FE124" s="165"/>
      <c r="FF124" s="165"/>
      <c r="FG124" s="165"/>
      <c r="FH124" s="165"/>
      <c r="FI124" s="165"/>
      <c r="FJ124" s="165"/>
      <c r="FK124" s="165"/>
      <c r="FL124" s="165"/>
      <c r="FM124" s="165"/>
      <c r="FN124" s="165"/>
      <c r="FO124" s="165"/>
      <c r="FP124" s="165"/>
      <c r="FQ124" s="165"/>
      <c r="FR124" s="165"/>
      <c r="FS124" s="165"/>
      <c r="FT124" s="165"/>
      <c r="FU124" s="165"/>
      <c r="FV124" s="165"/>
      <c r="FW124" s="165"/>
      <c r="FX124" s="165"/>
      <c r="FY124" s="165"/>
      <c r="FZ124" s="165"/>
      <c r="GA124" s="165"/>
      <c r="GB124" s="165"/>
      <c r="GC124" s="165"/>
      <c r="GD124" s="165"/>
      <c r="GE124" s="165"/>
      <c r="GF124" s="165"/>
      <c r="GG124" s="165"/>
      <c r="GH124" s="165"/>
      <c r="GI124" s="165"/>
      <c r="GJ124" s="165"/>
      <c r="GK124" s="165"/>
      <c r="GL124" s="165"/>
      <c r="GM124" s="165"/>
      <c r="GN124" s="165"/>
      <c r="GO124" s="165"/>
      <c r="GP124" s="165"/>
      <c r="GQ124" s="165"/>
      <c r="GR124" s="165"/>
      <c r="GS124" s="165"/>
      <c r="GT124" s="165"/>
      <c r="GU124" s="165"/>
      <c r="GV124" s="165"/>
      <c r="GW124" s="165"/>
      <c r="GX124" s="165"/>
      <c r="GY124" s="165"/>
      <c r="GZ124" s="165"/>
      <c r="HA124" s="165"/>
      <c r="HB124" s="165"/>
      <c r="HC124" s="165"/>
      <c r="HD124" s="165"/>
      <c r="HE124" s="165"/>
      <c r="HF124" s="165"/>
      <c r="HG124" s="165"/>
      <c r="HH124" s="165"/>
      <c r="HI124" s="165"/>
      <c r="HJ124" s="165"/>
      <c r="HK124" s="165"/>
      <c r="HL124" s="165"/>
      <c r="HM124" s="165"/>
      <c r="HN124" s="165"/>
      <c r="HO124" s="165"/>
      <c r="HP124" s="165"/>
      <c r="HQ124" s="165"/>
      <c r="HR124" s="165"/>
      <c r="HS124" s="165"/>
      <c r="HT124" s="165"/>
      <c r="HU124" s="165"/>
      <c r="HV124" s="165"/>
      <c r="HW124" s="165"/>
      <c r="HX124" s="165"/>
      <c r="HY124" s="165"/>
      <c r="HZ124" s="165"/>
      <c r="IA124" s="165"/>
      <c r="IB124" s="165"/>
      <c r="IC124" s="165"/>
      <c r="ID124" s="165"/>
      <c r="IE124" s="165"/>
      <c r="IF124" s="165"/>
      <c r="IG124" s="165"/>
      <c r="IH124" s="165"/>
      <c r="II124" s="165"/>
      <c r="IJ124" s="165"/>
      <c r="IK124" s="165"/>
      <c r="IL124" s="165"/>
      <c r="IM124" s="165"/>
      <c r="IN124" s="165"/>
      <c r="IO124" s="165"/>
      <c r="IP124" s="165"/>
      <c r="IQ124" s="165"/>
      <c r="IR124" s="165"/>
    </row>
    <row r="125" spans="1:252" ht="15.75">
      <c r="A125" s="278"/>
      <c r="B125" s="278"/>
      <c r="C125" s="278" t="s">
        <v>1283</v>
      </c>
      <c r="D125" s="278"/>
      <c r="E125" s="278"/>
      <c r="F125" s="278"/>
      <c r="G125" s="278" t="s">
        <v>629</v>
      </c>
      <c r="H125" s="281" t="s">
        <v>154</v>
      </c>
      <c r="I125" s="278"/>
      <c r="J125" s="280"/>
      <c r="K125" s="280"/>
      <c r="L125" s="152"/>
      <c r="M125" s="225" t="e">
        <f>#REF!/#REF!</f>
        <v>#REF!</v>
      </c>
      <c r="N125" s="226">
        <f t="shared" si="1"/>
        <v>0</v>
      </c>
      <c r="O125" s="164"/>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65"/>
      <c r="EH125" s="165"/>
      <c r="EI125" s="165"/>
      <c r="EJ125" s="165"/>
      <c r="EK125" s="165"/>
      <c r="EL125" s="165"/>
      <c r="EM125" s="165"/>
      <c r="EN125" s="165"/>
      <c r="EO125" s="165"/>
      <c r="EP125" s="165"/>
      <c r="EQ125" s="165"/>
      <c r="ER125" s="165"/>
      <c r="ES125" s="165"/>
      <c r="ET125" s="165"/>
      <c r="EU125" s="165"/>
      <c r="EV125" s="165"/>
      <c r="EW125" s="165"/>
      <c r="EX125" s="165"/>
      <c r="EY125" s="165"/>
      <c r="EZ125" s="165"/>
      <c r="FA125" s="165"/>
      <c r="FB125" s="165"/>
      <c r="FC125" s="165"/>
      <c r="FD125" s="165"/>
      <c r="FE125" s="165"/>
      <c r="FF125" s="165"/>
      <c r="FG125" s="165"/>
      <c r="FH125" s="165"/>
      <c r="FI125" s="165"/>
      <c r="FJ125" s="165"/>
      <c r="FK125" s="165"/>
      <c r="FL125" s="165"/>
      <c r="FM125" s="165"/>
      <c r="FN125" s="165"/>
      <c r="FO125" s="165"/>
      <c r="FP125" s="165"/>
      <c r="FQ125" s="165"/>
      <c r="FR125" s="165"/>
      <c r="FS125" s="165"/>
      <c r="FT125" s="165"/>
      <c r="FU125" s="165"/>
      <c r="FV125" s="165"/>
      <c r="FW125" s="165"/>
      <c r="FX125" s="165"/>
      <c r="FY125" s="165"/>
      <c r="FZ125" s="165"/>
      <c r="GA125" s="165"/>
      <c r="GB125" s="165"/>
      <c r="GC125" s="165"/>
      <c r="GD125" s="165"/>
      <c r="GE125" s="165"/>
      <c r="GF125" s="165"/>
      <c r="GG125" s="165"/>
      <c r="GH125" s="165"/>
      <c r="GI125" s="165"/>
      <c r="GJ125" s="165"/>
      <c r="GK125" s="165"/>
      <c r="GL125" s="165"/>
      <c r="GM125" s="165"/>
      <c r="GN125" s="165"/>
      <c r="GO125" s="165"/>
      <c r="GP125" s="165"/>
      <c r="GQ125" s="165"/>
      <c r="GR125" s="165"/>
      <c r="GS125" s="165"/>
      <c r="GT125" s="165"/>
      <c r="GU125" s="165"/>
      <c r="GV125" s="165"/>
      <c r="GW125" s="165"/>
      <c r="GX125" s="165"/>
      <c r="GY125" s="165"/>
      <c r="GZ125" s="165"/>
      <c r="HA125" s="165"/>
      <c r="HB125" s="165"/>
      <c r="HC125" s="165"/>
      <c r="HD125" s="165"/>
      <c r="HE125" s="165"/>
      <c r="HF125" s="165"/>
      <c r="HG125" s="165"/>
      <c r="HH125" s="165"/>
      <c r="HI125" s="165"/>
      <c r="HJ125" s="165"/>
      <c r="HK125" s="165"/>
      <c r="HL125" s="165"/>
      <c r="HM125" s="165"/>
      <c r="HN125" s="165"/>
      <c r="HO125" s="165"/>
      <c r="HP125" s="165"/>
      <c r="HQ125" s="165"/>
      <c r="HR125" s="165"/>
      <c r="HS125" s="165"/>
      <c r="HT125" s="165"/>
      <c r="HU125" s="165"/>
      <c r="HV125" s="165"/>
      <c r="HW125" s="165"/>
      <c r="HX125" s="165"/>
      <c r="HY125" s="165"/>
      <c r="HZ125" s="165"/>
      <c r="IA125" s="165"/>
      <c r="IB125" s="165"/>
      <c r="IC125" s="165"/>
      <c r="ID125" s="165"/>
      <c r="IE125" s="165"/>
      <c r="IF125" s="165"/>
      <c r="IG125" s="165"/>
      <c r="IH125" s="165"/>
      <c r="II125" s="165"/>
      <c r="IJ125" s="165"/>
      <c r="IK125" s="165"/>
      <c r="IL125" s="165"/>
      <c r="IM125" s="165"/>
      <c r="IN125" s="165"/>
      <c r="IO125" s="165"/>
      <c r="IP125" s="165"/>
      <c r="IQ125" s="165"/>
      <c r="IR125" s="165"/>
    </row>
    <row r="126" spans="1:252" ht="15.75">
      <c r="A126" s="278"/>
      <c r="B126" s="278"/>
      <c r="C126" s="278"/>
      <c r="D126" s="278" t="s">
        <v>1373</v>
      </c>
      <c r="E126" s="278"/>
      <c r="F126" s="278"/>
      <c r="G126" s="278" t="s">
        <v>630</v>
      </c>
      <c r="H126" s="279" t="s">
        <v>155</v>
      </c>
      <c r="I126" s="278" t="s">
        <v>94</v>
      </c>
      <c r="J126" s="280">
        <v>1600000</v>
      </c>
      <c r="K126" s="280">
        <v>2000000</v>
      </c>
      <c r="L126" s="152"/>
      <c r="M126" s="225" t="e">
        <f>#REF!/#REF!</f>
        <v>#REF!</v>
      </c>
      <c r="N126" s="226">
        <f t="shared" si="1"/>
        <v>-200000</v>
      </c>
      <c r="O126" s="164"/>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row>
    <row r="127" spans="1:252" ht="15.75">
      <c r="A127" s="278"/>
      <c r="B127" s="278"/>
      <c r="C127" s="278"/>
      <c r="D127" s="278" t="s">
        <v>1374</v>
      </c>
      <c r="E127" s="278"/>
      <c r="F127" s="278"/>
      <c r="G127" s="278" t="s">
        <v>631</v>
      </c>
      <c r="H127" s="279" t="s">
        <v>156</v>
      </c>
      <c r="I127" s="278" t="s">
        <v>94</v>
      </c>
      <c r="J127" s="280">
        <v>2800000</v>
      </c>
      <c r="K127" s="280">
        <v>3600000</v>
      </c>
      <c r="L127" s="152"/>
      <c r="M127" s="225" t="e">
        <f>#REF!/#REF!</f>
        <v>#REF!</v>
      </c>
      <c r="N127" s="226">
        <f t="shared" si="1"/>
        <v>-280000</v>
      </c>
      <c r="O127" s="164"/>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row>
    <row r="128" spans="1:252" ht="15.75">
      <c r="A128" s="278"/>
      <c r="B128" s="278"/>
      <c r="C128" s="278" t="s">
        <v>1284</v>
      </c>
      <c r="D128" s="278"/>
      <c r="E128" s="278"/>
      <c r="F128" s="278"/>
      <c r="G128" s="278" t="s">
        <v>632</v>
      </c>
      <c r="H128" s="281" t="s">
        <v>157</v>
      </c>
      <c r="I128" s="278" t="s">
        <v>94</v>
      </c>
      <c r="J128" s="280">
        <v>3500000</v>
      </c>
      <c r="K128" s="280">
        <v>4000000</v>
      </c>
      <c r="L128" s="152"/>
      <c r="M128" s="225" t="e">
        <f>#REF!/#REF!</f>
        <v>#REF!</v>
      </c>
      <c r="N128" s="226">
        <f t="shared" si="1"/>
        <v>-700000</v>
      </c>
      <c r="O128" s="164"/>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c r="EM128" s="165"/>
      <c r="EN128" s="165"/>
      <c r="EO128" s="165"/>
      <c r="EP128" s="165"/>
      <c r="EQ128" s="165"/>
      <c r="ER128" s="165"/>
      <c r="ES128" s="165"/>
      <c r="ET128" s="165"/>
      <c r="EU128" s="165"/>
      <c r="EV128" s="165"/>
      <c r="EW128" s="165"/>
      <c r="EX128" s="165"/>
      <c r="EY128" s="165"/>
      <c r="EZ128" s="165"/>
      <c r="FA128" s="165"/>
      <c r="FB128" s="165"/>
      <c r="FC128" s="165"/>
      <c r="FD128" s="165"/>
      <c r="FE128" s="165"/>
      <c r="FF128" s="165"/>
      <c r="FG128" s="165"/>
      <c r="FH128" s="165"/>
      <c r="FI128" s="165"/>
      <c r="FJ128" s="165"/>
      <c r="FK128" s="165"/>
      <c r="FL128" s="165"/>
      <c r="FM128" s="165"/>
      <c r="FN128" s="165"/>
      <c r="FO128" s="165"/>
      <c r="FP128" s="165"/>
      <c r="FQ128" s="165"/>
      <c r="FR128" s="165"/>
      <c r="FS128" s="165"/>
      <c r="FT128" s="165"/>
      <c r="FU128" s="165"/>
      <c r="FV128" s="165"/>
      <c r="FW128" s="165"/>
      <c r="FX128" s="165"/>
      <c r="FY128" s="165"/>
      <c r="FZ128" s="165"/>
      <c r="GA128" s="165"/>
      <c r="GB128" s="165"/>
      <c r="GC128" s="165"/>
      <c r="GD128" s="165"/>
      <c r="GE128" s="165"/>
      <c r="GF128" s="165"/>
      <c r="GG128" s="165"/>
      <c r="GH128" s="165"/>
      <c r="GI128" s="165"/>
      <c r="GJ128" s="165"/>
      <c r="GK128" s="165"/>
      <c r="GL128" s="165"/>
      <c r="GM128" s="165"/>
      <c r="GN128" s="165"/>
      <c r="GO128" s="165"/>
      <c r="GP128" s="165"/>
      <c r="GQ128" s="165"/>
      <c r="GR128" s="165"/>
      <c r="GS128" s="165"/>
      <c r="GT128" s="165"/>
      <c r="GU128" s="165"/>
      <c r="GV128" s="165"/>
      <c r="GW128" s="165"/>
      <c r="GX128" s="165"/>
      <c r="GY128" s="165"/>
      <c r="GZ128" s="165"/>
      <c r="HA128" s="165"/>
      <c r="HB128" s="165"/>
      <c r="HC128" s="165"/>
      <c r="HD128" s="165"/>
      <c r="HE128" s="165"/>
      <c r="HF128" s="165"/>
      <c r="HG128" s="165"/>
      <c r="HH128" s="165"/>
      <c r="HI128" s="165"/>
      <c r="HJ128" s="165"/>
      <c r="HK128" s="165"/>
      <c r="HL128" s="165"/>
      <c r="HM128" s="165"/>
      <c r="HN128" s="165"/>
      <c r="HO128" s="165"/>
      <c r="HP128" s="165"/>
      <c r="HQ128" s="165"/>
      <c r="HR128" s="165"/>
      <c r="HS128" s="165"/>
      <c r="HT128" s="165"/>
      <c r="HU128" s="165"/>
      <c r="HV128" s="165"/>
      <c r="HW128" s="165"/>
      <c r="HX128" s="165"/>
      <c r="HY128" s="165"/>
      <c r="HZ128" s="165"/>
      <c r="IA128" s="165"/>
      <c r="IB128" s="165"/>
      <c r="IC128" s="165"/>
      <c r="ID128" s="165"/>
      <c r="IE128" s="165"/>
      <c r="IF128" s="165"/>
      <c r="IG128" s="165"/>
      <c r="IH128" s="165"/>
      <c r="II128" s="165"/>
      <c r="IJ128" s="165"/>
      <c r="IK128" s="165"/>
      <c r="IL128" s="165"/>
      <c r="IM128" s="165"/>
      <c r="IN128" s="165"/>
      <c r="IO128" s="165"/>
      <c r="IP128" s="165"/>
      <c r="IQ128" s="165"/>
      <c r="IR128" s="165"/>
    </row>
    <row r="129" spans="1:252" ht="15.75">
      <c r="A129" s="278"/>
      <c r="B129" s="278"/>
      <c r="C129" s="278" t="s">
        <v>1285</v>
      </c>
      <c r="D129" s="278"/>
      <c r="E129" s="278"/>
      <c r="F129" s="278"/>
      <c r="G129" s="278" t="s">
        <v>633</v>
      </c>
      <c r="H129" s="281" t="s">
        <v>158</v>
      </c>
      <c r="I129" s="278" t="s">
        <v>94</v>
      </c>
      <c r="J129" s="280">
        <v>2100000</v>
      </c>
      <c r="K129" s="280">
        <v>2600000</v>
      </c>
      <c r="L129" s="152"/>
      <c r="M129" s="225" t="e">
        <f>#REF!/#REF!</f>
        <v>#REF!</v>
      </c>
      <c r="N129" s="226">
        <f t="shared" si="1"/>
        <v>-280000</v>
      </c>
      <c r="O129" s="164"/>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c r="EP129" s="165"/>
      <c r="EQ129" s="165"/>
      <c r="ER129" s="165"/>
      <c r="ES129" s="165"/>
      <c r="ET129" s="165"/>
      <c r="EU129" s="165"/>
      <c r="EV129" s="165"/>
      <c r="EW129" s="165"/>
      <c r="EX129" s="165"/>
      <c r="EY129" s="165"/>
      <c r="EZ129" s="165"/>
      <c r="FA129" s="165"/>
      <c r="FB129" s="165"/>
      <c r="FC129" s="165"/>
      <c r="FD129" s="165"/>
      <c r="FE129" s="165"/>
      <c r="FF129" s="165"/>
      <c r="FG129" s="165"/>
      <c r="FH129" s="165"/>
      <c r="FI129" s="165"/>
      <c r="FJ129" s="165"/>
      <c r="FK129" s="165"/>
      <c r="FL129" s="165"/>
      <c r="FM129" s="165"/>
      <c r="FN129" s="165"/>
      <c r="FO129" s="165"/>
      <c r="FP129" s="165"/>
      <c r="FQ129" s="165"/>
      <c r="FR129" s="165"/>
      <c r="FS129" s="165"/>
      <c r="FT129" s="165"/>
      <c r="FU129" s="165"/>
      <c r="FV129" s="165"/>
      <c r="FW129" s="165"/>
      <c r="FX129" s="165"/>
      <c r="FY129" s="165"/>
      <c r="FZ129" s="165"/>
      <c r="GA129" s="165"/>
      <c r="GB129" s="165"/>
      <c r="GC129" s="165"/>
      <c r="GD129" s="165"/>
      <c r="GE129" s="165"/>
      <c r="GF129" s="165"/>
      <c r="GG129" s="165"/>
      <c r="GH129" s="165"/>
      <c r="GI129" s="165"/>
      <c r="GJ129" s="165"/>
      <c r="GK129" s="165"/>
      <c r="GL129" s="165"/>
      <c r="GM129" s="165"/>
      <c r="GN129" s="165"/>
      <c r="GO129" s="165"/>
      <c r="GP129" s="165"/>
      <c r="GQ129" s="165"/>
      <c r="GR129" s="165"/>
      <c r="GS129" s="165"/>
      <c r="GT129" s="165"/>
      <c r="GU129" s="165"/>
      <c r="GV129" s="165"/>
      <c r="GW129" s="165"/>
      <c r="GX129" s="165"/>
      <c r="GY129" s="165"/>
      <c r="GZ129" s="165"/>
      <c r="HA129" s="165"/>
      <c r="HB129" s="165"/>
      <c r="HC129" s="165"/>
      <c r="HD129" s="165"/>
      <c r="HE129" s="165"/>
      <c r="HF129" s="165"/>
      <c r="HG129" s="165"/>
      <c r="HH129" s="165"/>
      <c r="HI129" s="165"/>
      <c r="HJ129" s="165"/>
      <c r="HK129" s="165"/>
      <c r="HL129" s="165"/>
      <c r="HM129" s="165"/>
      <c r="HN129" s="165"/>
      <c r="HO129" s="165"/>
      <c r="HP129" s="165"/>
      <c r="HQ129" s="165"/>
      <c r="HR129" s="165"/>
      <c r="HS129" s="165"/>
      <c r="HT129" s="165"/>
      <c r="HU129" s="165"/>
      <c r="HV129" s="165"/>
      <c r="HW129" s="165"/>
      <c r="HX129" s="165"/>
      <c r="HY129" s="165"/>
      <c r="HZ129" s="165"/>
      <c r="IA129" s="165"/>
      <c r="IB129" s="165"/>
      <c r="IC129" s="165"/>
      <c r="ID129" s="165"/>
      <c r="IE129" s="165"/>
      <c r="IF129" s="165"/>
      <c r="IG129" s="165"/>
      <c r="IH129" s="165"/>
      <c r="II129" s="165"/>
      <c r="IJ129" s="165"/>
      <c r="IK129" s="165"/>
      <c r="IL129" s="165"/>
      <c r="IM129" s="165"/>
      <c r="IN129" s="165"/>
      <c r="IO129" s="165"/>
      <c r="IP129" s="165"/>
      <c r="IQ129" s="165"/>
      <c r="IR129" s="165"/>
    </row>
    <row r="130" spans="1:252" ht="18.75">
      <c r="A130" s="278"/>
      <c r="B130" s="278"/>
      <c r="C130" s="278" t="s">
        <v>1286</v>
      </c>
      <c r="D130" s="278"/>
      <c r="E130" s="278"/>
      <c r="F130" s="278"/>
      <c r="G130" s="278" t="s">
        <v>634</v>
      </c>
      <c r="H130" s="281" t="s">
        <v>159</v>
      </c>
      <c r="I130" s="278" t="s">
        <v>1659</v>
      </c>
      <c r="J130" s="280">
        <v>3000000</v>
      </c>
      <c r="K130" s="280">
        <v>3600000</v>
      </c>
      <c r="L130" s="152"/>
      <c r="M130" s="225" t="e">
        <f>#REF!/#REF!</f>
        <v>#REF!</v>
      </c>
      <c r="N130" s="226">
        <f t="shared" si="1"/>
        <v>-480000</v>
      </c>
      <c r="O130" s="164"/>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c r="EP130" s="165"/>
      <c r="EQ130" s="165"/>
      <c r="ER130" s="165"/>
      <c r="ES130" s="165"/>
      <c r="ET130" s="165"/>
      <c r="EU130" s="165"/>
      <c r="EV130" s="165"/>
      <c r="EW130" s="165"/>
      <c r="EX130" s="165"/>
      <c r="EY130" s="165"/>
      <c r="EZ130" s="165"/>
      <c r="FA130" s="165"/>
      <c r="FB130" s="165"/>
      <c r="FC130" s="165"/>
      <c r="FD130" s="165"/>
      <c r="FE130" s="165"/>
      <c r="FF130" s="165"/>
      <c r="FG130" s="165"/>
      <c r="FH130" s="165"/>
      <c r="FI130" s="165"/>
      <c r="FJ130" s="165"/>
      <c r="FK130" s="165"/>
      <c r="FL130" s="165"/>
      <c r="FM130" s="165"/>
      <c r="FN130" s="165"/>
      <c r="FO130" s="165"/>
      <c r="FP130" s="165"/>
      <c r="FQ130" s="165"/>
      <c r="FR130" s="165"/>
      <c r="FS130" s="165"/>
      <c r="FT130" s="165"/>
      <c r="FU130" s="165"/>
      <c r="FV130" s="165"/>
      <c r="FW130" s="165"/>
      <c r="FX130" s="165"/>
      <c r="FY130" s="165"/>
      <c r="FZ130" s="165"/>
      <c r="GA130" s="165"/>
      <c r="GB130" s="165"/>
      <c r="GC130" s="165"/>
      <c r="GD130" s="165"/>
      <c r="GE130" s="165"/>
      <c r="GF130" s="165"/>
      <c r="GG130" s="165"/>
      <c r="GH130" s="165"/>
      <c r="GI130" s="165"/>
      <c r="GJ130" s="165"/>
      <c r="GK130" s="165"/>
      <c r="GL130" s="165"/>
      <c r="GM130" s="165"/>
      <c r="GN130" s="165"/>
      <c r="GO130" s="165"/>
      <c r="GP130" s="165"/>
      <c r="GQ130" s="165"/>
      <c r="GR130" s="165"/>
      <c r="GS130" s="165"/>
      <c r="GT130" s="165"/>
      <c r="GU130" s="165"/>
      <c r="GV130" s="165"/>
      <c r="GW130" s="165"/>
      <c r="GX130" s="165"/>
      <c r="GY130" s="165"/>
      <c r="GZ130" s="165"/>
      <c r="HA130" s="165"/>
      <c r="HB130" s="165"/>
      <c r="HC130" s="165"/>
      <c r="HD130" s="165"/>
      <c r="HE130" s="165"/>
      <c r="HF130" s="165"/>
      <c r="HG130" s="165"/>
      <c r="HH130" s="165"/>
      <c r="HI130" s="165"/>
      <c r="HJ130" s="165"/>
      <c r="HK130" s="165"/>
      <c r="HL130" s="165"/>
      <c r="HM130" s="165"/>
      <c r="HN130" s="165"/>
      <c r="HO130" s="165"/>
      <c r="HP130" s="165"/>
      <c r="HQ130" s="165"/>
      <c r="HR130" s="165"/>
      <c r="HS130" s="165"/>
      <c r="HT130" s="165"/>
      <c r="HU130" s="165"/>
      <c r="HV130" s="165"/>
      <c r="HW130" s="165"/>
      <c r="HX130" s="165"/>
      <c r="HY130" s="165"/>
      <c r="HZ130" s="165"/>
      <c r="IA130" s="165"/>
      <c r="IB130" s="165"/>
      <c r="IC130" s="165"/>
      <c r="ID130" s="165"/>
      <c r="IE130" s="165"/>
      <c r="IF130" s="165"/>
      <c r="IG130" s="165"/>
      <c r="IH130" s="165"/>
      <c r="II130" s="165"/>
      <c r="IJ130" s="165"/>
      <c r="IK130" s="165"/>
      <c r="IL130" s="165"/>
      <c r="IM130" s="165"/>
      <c r="IN130" s="165"/>
      <c r="IO130" s="165"/>
      <c r="IP130" s="165"/>
      <c r="IQ130" s="165"/>
      <c r="IR130" s="165"/>
    </row>
    <row r="131" spans="1:252" ht="18.75">
      <c r="A131" s="278"/>
      <c r="B131" s="278"/>
      <c r="C131" s="278" t="s">
        <v>1287</v>
      </c>
      <c r="D131" s="278"/>
      <c r="E131" s="278"/>
      <c r="F131" s="278"/>
      <c r="G131" s="278" t="s">
        <v>635</v>
      </c>
      <c r="H131" s="281" t="s">
        <v>160</v>
      </c>
      <c r="I131" s="278" t="s">
        <v>1659</v>
      </c>
      <c r="J131" s="280">
        <v>6000000</v>
      </c>
      <c r="K131" s="280">
        <v>7000000</v>
      </c>
      <c r="L131" s="152"/>
      <c r="M131" s="225" t="e">
        <f>#REF!/#REF!</f>
        <v>#REF!</v>
      </c>
      <c r="N131" s="226">
        <f t="shared" si="1"/>
        <v>-1100000</v>
      </c>
      <c r="O131" s="164"/>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c r="EM131" s="165"/>
      <c r="EN131" s="165"/>
      <c r="EO131" s="165"/>
      <c r="EP131" s="165"/>
      <c r="EQ131" s="165"/>
      <c r="ER131" s="165"/>
      <c r="ES131" s="165"/>
      <c r="ET131" s="165"/>
      <c r="EU131" s="165"/>
      <c r="EV131" s="165"/>
      <c r="EW131" s="165"/>
      <c r="EX131" s="165"/>
      <c r="EY131" s="165"/>
      <c r="EZ131" s="165"/>
      <c r="FA131" s="165"/>
      <c r="FB131" s="165"/>
      <c r="FC131" s="165"/>
      <c r="FD131" s="165"/>
      <c r="FE131" s="165"/>
      <c r="FF131" s="165"/>
      <c r="FG131" s="165"/>
      <c r="FH131" s="165"/>
      <c r="FI131" s="165"/>
      <c r="FJ131" s="165"/>
      <c r="FK131" s="165"/>
      <c r="FL131" s="165"/>
      <c r="FM131" s="165"/>
      <c r="FN131" s="165"/>
      <c r="FO131" s="165"/>
      <c r="FP131" s="165"/>
      <c r="FQ131" s="165"/>
      <c r="FR131" s="165"/>
      <c r="FS131" s="165"/>
      <c r="FT131" s="165"/>
      <c r="FU131" s="165"/>
      <c r="FV131" s="165"/>
      <c r="FW131" s="165"/>
      <c r="FX131" s="165"/>
      <c r="FY131" s="165"/>
      <c r="FZ131" s="165"/>
      <c r="GA131" s="165"/>
      <c r="GB131" s="165"/>
      <c r="GC131" s="165"/>
      <c r="GD131" s="165"/>
      <c r="GE131" s="165"/>
      <c r="GF131" s="165"/>
      <c r="GG131" s="165"/>
      <c r="GH131" s="165"/>
      <c r="GI131" s="165"/>
      <c r="GJ131" s="165"/>
      <c r="GK131" s="165"/>
      <c r="GL131" s="165"/>
      <c r="GM131" s="165"/>
      <c r="GN131" s="165"/>
      <c r="GO131" s="165"/>
      <c r="GP131" s="165"/>
      <c r="GQ131" s="165"/>
      <c r="GR131" s="165"/>
      <c r="GS131" s="165"/>
      <c r="GT131" s="165"/>
      <c r="GU131" s="165"/>
      <c r="GV131" s="165"/>
      <c r="GW131" s="165"/>
      <c r="GX131" s="165"/>
      <c r="GY131" s="165"/>
      <c r="GZ131" s="165"/>
      <c r="HA131" s="165"/>
      <c r="HB131" s="165"/>
      <c r="HC131" s="165"/>
      <c r="HD131" s="165"/>
      <c r="HE131" s="165"/>
      <c r="HF131" s="165"/>
      <c r="HG131" s="165"/>
      <c r="HH131" s="165"/>
      <c r="HI131" s="165"/>
      <c r="HJ131" s="165"/>
      <c r="HK131" s="165"/>
      <c r="HL131" s="165"/>
      <c r="HM131" s="165"/>
      <c r="HN131" s="165"/>
      <c r="HO131" s="165"/>
      <c r="HP131" s="165"/>
      <c r="HQ131" s="165"/>
      <c r="HR131" s="165"/>
      <c r="HS131" s="165"/>
      <c r="HT131" s="165"/>
      <c r="HU131" s="165"/>
      <c r="HV131" s="165"/>
      <c r="HW131" s="165"/>
      <c r="HX131" s="165"/>
      <c r="HY131" s="165"/>
      <c r="HZ131" s="165"/>
      <c r="IA131" s="165"/>
      <c r="IB131" s="165"/>
      <c r="IC131" s="165"/>
      <c r="ID131" s="165"/>
      <c r="IE131" s="165"/>
      <c r="IF131" s="165"/>
      <c r="IG131" s="165"/>
      <c r="IH131" s="165"/>
      <c r="II131" s="165"/>
      <c r="IJ131" s="165"/>
      <c r="IK131" s="165"/>
      <c r="IL131" s="165"/>
      <c r="IM131" s="165"/>
      <c r="IN131" s="165"/>
      <c r="IO131" s="165"/>
      <c r="IP131" s="165"/>
      <c r="IQ131" s="165"/>
      <c r="IR131" s="165"/>
    </row>
    <row r="132" spans="1:252" ht="18.75">
      <c r="A132" s="278"/>
      <c r="B132" s="278"/>
      <c r="C132" s="278" t="s">
        <v>1288</v>
      </c>
      <c r="D132" s="278"/>
      <c r="E132" s="278"/>
      <c r="F132" s="278"/>
      <c r="G132" s="278" t="s">
        <v>636</v>
      </c>
      <c r="H132" s="281" t="s">
        <v>161</v>
      </c>
      <c r="I132" s="278" t="s">
        <v>1659</v>
      </c>
      <c r="J132" s="280">
        <v>6000000</v>
      </c>
      <c r="K132" s="280">
        <v>7000000</v>
      </c>
      <c r="L132" s="152"/>
      <c r="M132" s="225" t="e">
        <f>#REF!/#REF!</f>
        <v>#REF!</v>
      </c>
      <c r="N132" s="226">
        <f t="shared" si="1"/>
        <v>-1100000</v>
      </c>
      <c r="O132" s="164"/>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c r="EM132" s="165"/>
      <c r="EN132" s="165"/>
      <c r="EO132" s="165"/>
      <c r="EP132" s="165"/>
      <c r="EQ132" s="165"/>
      <c r="ER132" s="165"/>
      <c r="ES132" s="165"/>
      <c r="ET132" s="165"/>
      <c r="EU132" s="165"/>
      <c r="EV132" s="165"/>
      <c r="EW132" s="165"/>
      <c r="EX132" s="165"/>
      <c r="EY132" s="165"/>
      <c r="EZ132" s="165"/>
      <c r="FA132" s="165"/>
      <c r="FB132" s="165"/>
      <c r="FC132" s="165"/>
      <c r="FD132" s="165"/>
      <c r="FE132" s="165"/>
      <c r="FF132" s="165"/>
      <c r="FG132" s="165"/>
      <c r="FH132" s="165"/>
      <c r="FI132" s="165"/>
      <c r="FJ132" s="165"/>
      <c r="FK132" s="165"/>
      <c r="FL132" s="165"/>
      <c r="FM132" s="165"/>
      <c r="FN132" s="165"/>
      <c r="FO132" s="165"/>
      <c r="FP132" s="165"/>
      <c r="FQ132" s="165"/>
      <c r="FR132" s="165"/>
      <c r="FS132" s="165"/>
      <c r="FT132" s="165"/>
      <c r="FU132" s="165"/>
      <c r="FV132" s="165"/>
      <c r="FW132" s="165"/>
      <c r="FX132" s="165"/>
      <c r="FY132" s="165"/>
      <c r="FZ132" s="165"/>
      <c r="GA132" s="165"/>
      <c r="GB132" s="165"/>
      <c r="GC132" s="165"/>
      <c r="GD132" s="165"/>
      <c r="GE132" s="165"/>
      <c r="GF132" s="165"/>
      <c r="GG132" s="165"/>
      <c r="GH132" s="165"/>
      <c r="GI132" s="165"/>
      <c r="GJ132" s="165"/>
      <c r="GK132" s="165"/>
      <c r="GL132" s="165"/>
      <c r="GM132" s="165"/>
      <c r="GN132" s="165"/>
      <c r="GO132" s="165"/>
      <c r="GP132" s="165"/>
      <c r="GQ132" s="165"/>
      <c r="GR132" s="165"/>
      <c r="GS132" s="165"/>
      <c r="GT132" s="165"/>
      <c r="GU132" s="165"/>
      <c r="GV132" s="165"/>
      <c r="GW132" s="165"/>
      <c r="GX132" s="165"/>
      <c r="GY132" s="165"/>
      <c r="GZ132" s="165"/>
      <c r="HA132" s="165"/>
      <c r="HB132" s="165"/>
      <c r="HC132" s="165"/>
      <c r="HD132" s="165"/>
      <c r="HE132" s="165"/>
      <c r="HF132" s="165"/>
      <c r="HG132" s="165"/>
      <c r="HH132" s="165"/>
      <c r="HI132" s="165"/>
      <c r="HJ132" s="165"/>
      <c r="HK132" s="165"/>
      <c r="HL132" s="165"/>
      <c r="HM132" s="165"/>
      <c r="HN132" s="165"/>
      <c r="HO132" s="165"/>
      <c r="HP132" s="165"/>
      <c r="HQ132" s="165"/>
      <c r="HR132" s="165"/>
      <c r="HS132" s="165"/>
      <c r="HT132" s="165"/>
      <c r="HU132" s="165"/>
      <c r="HV132" s="165"/>
      <c r="HW132" s="165"/>
      <c r="HX132" s="165"/>
      <c r="HY132" s="165"/>
      <c r="HZ132" s="165"/>
      <c r="IA132" s="165"/>
      <c r="IB132" s="165"/>
      <c r="IC132" s="165"/>
      <c r="ID132" s="165"/>
      <c r="IE132" s="165"/>
      <c r="IF132" s="165"/>
      <c r="IG132" s="165"/>
      <c r="IH132" s="165"/>
      <c r="II132" s="165"/>
      <c r="IJ132" s="165"/>
      <c r="IK132" s="165"/>
      <c r="IL132" s="165"/>
      <c r="IM132" s="165"/>
      <c r="IN132" s="165"/>
      <c r="IO132" s="165"/>
      <c r="IP132" s="165"/>
      <c r="IQ132" s="165"/>
      <c r="IR132" s="165"/>
    </row>
    <row r="133" spans="1:252" ht="18.75">
      <c r="A133" s="278"/>
      <c r="B133" s="278"/>
      <c r="C133" s="278" t="s">
        <v>1289</v>
      </c>
      <c r="D133" s="278"/>
      <c r="E133" s="278"/>
      <c r="F133" s="278"/>
      <c r="G133" s="278" t="s">
        <v>637</v>
      </c>
      <c r="H133" s="281" t="s">
        <v>162</v>
      </c>
      <c r="I133" s="278" t="s">
        <v>1659</v>
      </c>
      <c r="J133" s="280">
        <v>1100000</v>
      </c>
      <c r="K133" s="280">
        <v>1200000</v>
      </c>
      <c r="L133" s="152"/>
      <c r="M133" s="225" t="e">
        <f>#REF!/#REF!</f>
        <v>#REF!</v>
      </c>
      <c r="N133" s="226">
        <f t="shared" si="1"/>
        <v>-260000</v>
      </c>
      <c r="O133" s="164"/>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c r="EM133" s="165"/>
      <c r="EN133" s="165"/>
      <c r="EO133" s="165"/>
      <c r="EP133" s="165"/>
      <c r="EQ133" s="165"/>
      <c r="ER133" s="165"/>
      <c r="ES133" s="165"/>
      <c r="ET133" s="165"/>
      <c r="EU133" s="165"/>
      <c r="EV133" s="165"/>
      <c r="EW133" s="165"/>
      <c r="EX133" s="165"/>
      <c r="EY133" s="165"/>
      <c r="EZ133" s="165"/>
      <c r="FA133" s="165"/>
      <c r="FB133" s="165"/>
      <c r="FC133" s="165"/>
      <c r="FD133" s="165"/>
      <c r="FE133" s="165"/>
      <c r="FF133" s="165"/>
      <c r="FG133" s="165"/>
      <c r="FH133" s="165"/>
      <c r="FI133" s="165"/>
      <c r="FJ133" s="165"/>
      <c r="FK133" s="165"/>
      <c r="FL133" s="165"/>
      <c r="FM133" s="165"/>
      <c r="FN133" s="165"/>
      <c r="FO133" s="165"/>
      <c r="FP133" s="165"/>
      <c r="FQ133" s="165"/>
      <c r="FR133" s="165"/>
      <c r="FS133" s="165"/>
      <c r="FT133" s="165"/>
      <c r="FU133" s="165"/>
      <c r="FV133" s="165"/>
      <c r="FW133" s="165"/>
      <c r="FX133" s="165"/>
      <c r="FY133" s="165"/>
      <c r="FZ133" s="165"/>
      <c r="GA133" s="165"/>
      <c r="GB133" s="165"/>
      <c r="GC133" s="165"/>
      <c r="GD133" s="165"/>
      <c r="GE133" s="165"/>
      <c r="GF133" s="165"/>
      <c r="GG133" s="165"/>
      <c r="GH133" s="165"/>
      <c r="GI133" s="165"/>
      <c r="GJ133" s="165"/>
      <c r="GK133" s="165"/>
      <c r="GL133" s="165"/>
      <c r="GM133" s="165"/>
      <c r="GN133" s="165"/>
      <c r="GO133" s="165"/>
      <c r="GP133" s="165"/>
      <c r="GQ133" s="165"/>
      <c r="GR133" s="165"/>
      <c r="GS133" s="165"/>
      <c r="GT133" s="165"/>
      <c r="GU133" s="165"/>
      <c r="GV133" s="165"/>
      <c r="GW133" s="165"/>
      <c r="GX133" s="165"/>
      <c r="GY133" s="165"/>
      <c r="GZ133" s="165"/>
      <c r="HA133" s="165"/>
      <c r="HB133" s="165"/>
      <c r="HC133" s="165"/>
      <c r="HD133" s="165"/>
      <c r="HE133" s="165"/>
      <c r="HF133" s="165"/>
      <c r="HG133" s="165"/>
      <c r="HH133" s="165"/>
      <c r="HI133" s="165"/>
      <c r="HJ133" s="165"/>
      <c r="HK133" s="165"/>
      <c r="HL133" s="165"/>
      <c r="HM133" s="165"/>
      <c r="HN133" s="165"/>
      <c r="HO133" s="165"/>
      <c r="HP133" s="165"/>
      <c r="HQ133" s="165"/>
      <c r="HR133" s="165"/>
      <c r="HS133" s="165"/>
      <c r="HT133" s="165"/>
      <c r="HU133" s="165"/>
      <c r="HV133" s="165"/>
      <c r="HW133" s="165"/>
      <c r="HX133" s="165"/>
      <c r="HY133" s="165"/>
      <c r="HZ133" s="165"/>
      <c r="IA133" s="165"/>
      <c r="IB133" s="165"/>
      <c r="IC133" s="165"/>
      <c r="ID133" s="165"/>
      <c r="IE133" s="165"/>
      <c r="IF133" s="165"/>
      <c r="IG133" s="165"/>
      <c r="IH133" s="165"/>
      <c r="II133" s="165"/>
      <c r="IJ133" s="165"/>
      <c r="IK133" s="165"/>
      <c r="IL133" s="165"/>
      <c r="IM133" s="165"/>
      <c r="IN133" s="165"/>
      <c r="IO133" s="165"/>
      <c r="IP133" s="165"/>
      <c r="IQ133" s="165"/>
      <c r="IR133" s="165"/>
    </row>
    <row r="134" spans="1:252" ht="18.75">
      <c r="A134" s="278"/>
      <c r="B134" s="278"/>
      <c r="C134" s="278" t="s">
        <v>1290</v>
      </c>
      <c r="D134" s="278"/>
      <c r="E134" s="278"/>
      <c r="F134" s="278"/>
      <c r="G134" s="278" t="s">
        <v>638</v>
      </c>
      <c r="H134" s="281" t="s">
        <v>163</v>
      </c>
      <c r="I134" s="278" t="s">
        <v>1659</v>
      </c>
      <c r="J134" s="280">
        <v>3000000</v>
      </c>
      <c r="K134" s="280">
        <v>3500000</v>
      </c>
      <c r="L134" s="152"/>
      <c r="M134" s="225" t="e">
        <f>#REF!/#REF!</f>
        <v>#REF!</v>
      </c>
      <c r="N134" s="226">
        <f t="shared" si="1"/>
        <v>-550000</v>
      </c>
      <c r="O134" s="164"/>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c r="EM134" s="165"/>
      <c r="EN134" s="165"/>
      <c r="EO134" s="165"/>
      <c r="EP134" s="165"/>
      <c r="EQ134" s="165"/>
      <c r="ER134" s="165"/>
      <c r="ES134" s="165"/>
      <c r="ET134" s="165"/>
      <c r="EU134" s="165"/>
      <c r="EV134" s="165"/>
      <c r="EW134" s="165"/>
      <c r="EX134" s="165"/>
      <c r="EY134" s="165"/>
      <c r="EZ134" s="165"/>
      <c r="FA134" s="165"/>
      <c r="FB134" s="165"/>
      <c r="FC134" s="165"/>
      <c r="FD134" s="165"/>
      <c r="FE134" s="165"/>
      <c r="FF134" s="165"/>
      <c r="FG134" s="165"/>
      <c r="FH134" s="165"/>
      <c r="FI134" s="165"/>
      <c r="FJ134" s="165"/>
      <c r="FK134" s="165"/>
      <c r="FL134" s="165"/>
      <c r="FM134" s="165"/>
      <c r="FN134" s="165"/>
      <c r="FO134" s="165"/>
      <c r="FP134" s="165"/>
      <c r="FQ134" s="165"/>
      <c r="FR134" s="165"/>
      <c r="FS134" s="165"/>
      <c r="FT134" s="165"/>
      <c r="FU134" s="165"/>
      <c r="FV134" s="165"/>
      <c r="FW134" s="165"/>
      <c r="FX134" s="165"/>
      <c r="FY134" s="165"/>
      <c r="FZ134" s="165"/>
      <c r="GA134" s="165"/>
      <c r="GB134" s="165"/>
      <c r="GC134" s="165"/>
      <c r="GD134" s="165"/>
      <c r="GE134" s="165"/>
      <c r="GF134" s="165"/>
      <c r="GG134" s="165"/>
      <c r="GH134" s="165"/>
      <c r="GI134" s="165"/>
      <c r="GJ134" s="165"/>
      <c r="GK134" s="165"/>
      <c r="GL134" s="165"/>
      <c r="GM134" s="165"/>
      <c r="GN134" s="165"/>
      <c r="GO134" s="165"/>
      <c r="GP134" s="165"/>
      <c r="GQ134" s="165"/>
      <c r="GR134" s="165"/>
      <c r="GS134" s="165"/>
      <c r="GT134" s="165"/>
      <c r="GU134" s="165"/>
      <c r="GV134" s="165"/>
      <c r="GW134" s="165"/>
      <c r="GX134" s="165"/>
      <c r="GY134" s="165"/>
      <c r="GZ134" s="165"/>
      <c r="HA134" s="165"/>
      <c r="HB134" s="165"/>
      <c r="HC134" s="165"/>
      <c r="HD134" s="165"/>
      <c r="HE134" s="165"/>
      <c r="HF134" s="165"/>
      <c r="HG134" s="165"/>
      <c r="HH134" s="165"/>
      <c r="HI134" s="165"/>
      <c r="HJ134" s="165"/>
      <c r="HK134" s="165"/>
      <c r="HL134" s="165"/>
      <c r="HM134" s="165"/>
      <c r="HN134" s="165"/>
      <c r="HO134" s="165"/>
      <c r="HP134" s="165"/>
      <c r="HQ134" s="165"/>
      <c r="HR134" s="165"/>
      <c r="HS134" s="165"/>
      <c r="HT134" s="165"/>
      <c r="HU134" s="165"/>
      <c r="HV134" s="165"/>
      <c r="HW134" s="165"/>
      <c r="HX134" s="165"/>
      <c r="HY134" s="165"/>
      <c r="HZ134" s="165"/>
      <c r="IA134" s="165"/>
      <c r="IB134" s="165"/>
      <c r="IC134" s="165"/>
      <c r="ID134" s="165"/>
      <c r="IE134" s="165"/>
      <c r="IF134" s="165"/>
      <c r="IG134" s="165"/>
      <c r="IH134" s="165"/>
      <c r="II134" s="165"/>
      <c r="IJ134" s="165"/>
      <c r="IK134" s="165"/>
      <c r="IL134" s="165"/>
      <c r="IM134" s="165"/>
      <c r="IN134" s="165"/>
      <c r="IO134" s="165"/>
      <c r="IP134" s="165"/>
      <c r="IQ134" s="165"/>
      <c r="IR134" s="165"/>
    </row>
    <row r="135" spans="1:252" ht="15.75">
      <c r="A135" s="278"/>
      <c r="B135" s="278"/>
      <c r="C135" s="278" t="s">
        <v>1291</v>
      </c>
      <c r="D135" s="278"/>
      <c r="E135" s="278"/>
      <c r="F135" s="278"/>
      <c r="G135" s="278" t="s">
        <v>639</v>
      </c>
      <c r="H135" s="281" t="s">
        <v>164</v>
      </c>
      <c r="I135" s="278" t="s">
        <v>94</v>
      </c>
      <c r="J135" s="280">
        <v>3000000</v>
      </c>
      <c r="K135" s="280">
        <v>3500000</v>
      </c>
      <c r="L135" s="152"/>
      <c r="M135" s="225" t="e">
        <f>#REF!/#REF!</f>
        <v>#REF!</v>
      </c>
      <c r="N135" s="226">
        <f t="shared" si="1"/>
        <v>-550000</v>
      </c>
      <c r="O135" s="164"/>
      <c r="P135" s="165"/>
      <c r="Q135" s="165"/>
      <c r="R135" s="165"/>
      <c r="S135" s="165"/>
      <c r="T135" s="165"/>
      <c r="U135" s="165"/>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c r="EM135" s="165"/>
      <c r="EN135" s="165"/>
      <c r="EO135" s="165"/>
      <c r="EP135" s="165"/>
      <c r="EQ135" s="165"/>
      <c r="ER135" s="165"/>
      <c r="ES135" s="165"/>
      <c r="ET135" s="165"/>
      <c r="EU135" s="165"/>
      <c r="EV135" s="165"/>
      <c r="EW135" s="165"/>
      <c r="EX135" s="165"/>
      <c r="EY135" s="165"/>
      <c r="EZ135" s="165"/>
      <c r="FA135" s="165"/>
      <c r="FB135" s="165"/>
      <c r="FC135" s="165"/>
      <c r="FD135" s="165"/>
      <c r="FE135" s="165"/>
      <c r="FF135" s="165"/>
      <c r="FG135" s="165"/>
      <c r="FH135" s="165"/>
      <c r="FI135" s="165"/>
      <c r="FJ135" s="165"/>
      <c r="FK135" s="165"/>
      <c r="FL135" s="165"/>
      <c r="FM135" s="165"/>
      <c r="FN135" s="165"/>
      <c r="FO135" s="165"/>
      <c r="FP135" s="165"/>
      <c r="FQ135" s="165"/>
      <c r="FR135" s="165"/>
      <c r="FS135" s="165"/>
      <c r="FT135" s="165"/>
      <c r="FU135" s="165"/>
      <c r="FV135" s="165"/>
      <c r="FW135" s="165"/>
      <c r="FX135" s="165"/>
      <c r="FY135" s="165"/>
      <c r="FZ135" s="165"/>
      <c r="GA135" s="165"/>
      <c r="GB135" s="165"/>
      <c r="GC135" s="165"/>
      <c r="GD135" s="165"/>
      <c r="GE135" s="165"/>
      <c r="GF135" s="165"/>
      <c r="GG135" s="165"/>
      <c r="GH135" s="165"/>
      <c r="GI135" s="165"/>
      <c r="GJ135" s="165"/>
      <c r="GK135" s="165"/>
      <c r="GL135" s="165"/>
      <c r="GM135" s="165"/>
      <c r="GN135" s="165"/>
      <c r="GO135" s="165"/>
      <c r="GP135" s="165"/>
      <c r="GQ135" s="165"/>
      <c r="GR135" s="165"/>
      <c r="GS135" s="165"/>
      <c r="GT135" s="165"/>
      <c r="GU135" s="165"/>
      <c r="GV135" s="165"/>
      <c r="GW135" s="165"/>
      <c r="GX135" s="165"/>
      <c r="GY135" s="165"/>
      <c r="GZ135" s="165"/>
      <c r="HA135" s="165"/>
      <c r="HB135" s="165"/>
      <c r="HC135" s="165"/>
      <c r="HD135" s="165"/>
      <c r="HE135" s="165"/>
      <c r="HF135" s="165"/>
      <c r="HG135" s="165"/>
      <c r="HH135" s="165"/>
      <c r="HI135" s="165"/>
      <c r="HJ135" s="165"/>
      <c r="HK135" s="165"/>
      <c r="HL135" s="165"/>
      <c r="HM135" s="165"/>
      <c r="HN135" s="165"/>
      <c r="HO135" s="165"/>
      <c r="HP135" s="165"/>
      <c r="HQ135" s="165"/>
      <c r="HR135" s="165"/>
      <c r="HS135" s="165"/>
      <c r="HT135" s="165"/>
      <c r="HU135" s="165"/>
      <c r="HV135" s="165"/>
      <c r="HW135" s="165"/>
      <c r="HX135" s="165"/>
      <c r="HY135" s="165"/>
      <c r="HZ135" s="165"/>
      <c r="IA135" s="165"/>
      <c r="IB135" s="165"/>
      <c r="IC135" s="165"/>
      <c r="ID135" s="165"/>
      <c r="IE135" s="165"/>
      <c r="IF135" s="165"/>
      <c r="IG135" s="165"/>
      <c r="IH135" s="165"/>
      <c r="II135" s="165"/>
      <c r="IJ135" s="165"/>
      <c r="IK135" s="165"/>
      <c r="IL135" s="165"/>
      <c r="IM135" s="165"/>
      <c r="IN135" s="165"/>
      <c r="IO135" s="165"/>
      <c r="IP135" s="165"/>
      <c r="IQ135" s="165"/>
      <c r="IR135" s="165"/>
    </row>
    <row r="136" spans="1:252" ht="18.75">
      <c r="A136" s="278"/>
      <c r="B136" s="278"/>
      <c r="C136" s="278" t="s">
        <v>1292</v>
      </c>
      <c r="D136" s="278"/>
      <c r="E136" s="278"/>
      <c r="F136" s="278"/>
      <c r="G136" s="278" t="s">
        <v>640</v>
      </c>
      <c r="H136" s="281" t="s">
        <v>165</v>
      </c>
      <c r="I136" s="278" t="s">
        <v>1659</v>
      </c>
      <c r="J136" s="280">
        <v>2500000</v>
      </c>
      <c r="K136" s="280">
        <v>2800000</v>
      </c>
      <c r="L136" s="152"/>
      <c r="M136" s="225" t="e">
        <f>#REF!/#REF!</f>
        <v>#REF!</v>
      </c>
      <c r="N136" s="226">
        <f t="shared" si="1"/>
        <v>-540000.0000000002</v>
      </c>
      <c r="O136" s="164"/>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c r="EH136" s="165"/>
      <c r="EI136" s="165"/>
      <c r="EJ136" s="165"/>
      <c r="EK136" s="165"/>
      <c r="EL136" s="165"/>
      <c r="EM136" s="165"/>
      <c r="EN136" s="165"/>
      <c r="EO136" s="165"/>
      <c r="EP136" s="165"/>
      <c r="EQ136" s="165"/>
      <c r="ER136" s="165"/>
      <c r="ES136" s="165"/>
      <c r="ET136" s="165"/>
      <c r="EU136" s="165"/>
      <c r="EV136" s="165"/>
      <c r="EW136" s="165"/>
      <c r="EX136" s="165"/>
      <c r="EY136" s="165"/>
      <c r="EZ136" s="165"/>
      <c r="FA136" s="165"/>
      <c r="FB136" s="165"/>
      <c r="FC136" s="165"/>
      <c r="FD136" s="165"/>
      <c r="FE136" s="165"/>
      <c r="FF136" s="165"/>
      <c r="FG136" s="165"/>
      <c r="FH136" s="165"/>
      <c r="FI136" s="165"/>
      <c r="FJ136" s="165"/>
      <c r="FK136" s="165"/>
      <c r="FL136" s="165"/>
      <c r="FM136" s="165"/>
      <c r="FN136" s="165"/>
      <c r="FO136" s="165"/>
      <c r="FP136" s="165"/>
      <c r="FQ136" s="165"/>
      <c r="FR136" s="165"/>
      <c r="FS136" s="165"/>
      <c r="FT136" s="165"/>
      <c r="FU136" s="165"/>
      <c r="FV136" s="165"/>
      <c r="FW136" s="165"/>
      <c r="FX136" s="165"/>
      <c r="FY136" s="165"/>
      <c r="FZ136" s="165"/>
      <c r="GA136" s="165"/>
      <c r="GB136" s="165"/>
      <c r="GC136" s="165"/>
      <c r="GD136" s="165"/>
      <c r="GE136" s="165"/>
      <c r="GF136" s="165"/>
      <c r="GG136" s="165"/>
      <c r="GH136" s="165"/>
      <c r="GI136" s="165"/>
      <c r="GJ136" s="165"/>
      <c r="GK136" s="165"/>
      <c r="GL136" s="165"/>
      <c r="GM136" s="165"/>
      <c r="GN136" s="165"/>
      <c r="GO136" s="165"/>
      <c r="GP136" s="165"/>
      <c r="GQ136" s="165"/>
      <c r="GR136" s="165"/>
      <c r="GS136" s="165"/>
      <c r="GT136" s="165"/>
      <c r="GU136" s="165"/>
      <c r="GV136" s="165"/>
      <c r="GW136" s="165"/>
      <c r="GX136" s="165"/>
      <c r="GY136" s="165"/>
      <c r="GZ136" s="165"/>
      <c r="HA136" s="165"/>
      <c r="HB136" s="165"/>
      <c r="HC136" s="165"/>
      <c r="HD136" s="165"/>
      <c r="HE136" s="165"/>
      <c r="HF136" s="165"/>
      <c r="HG136" s="165"/>
      <c r="HH136" s="165"/>
      <c r="HI136" s="165"/>
      <c r="HJ136" s="165"/>
      <c r="HK136" s="165"/>
      <c r="HL136" s="165"/>
      <c r="HM136" s="165"/>
      <c r="HN136" s="165"/>
      <c r="HO136" s="165"/>
      <c r="HP136" s="165"/>
      <c r="HQ136" s="165"/>
      <c r="HR136" s="165"/>
      <c r="HS136" s="165"/>
      <c r="HT136" s="165"/>
      <c r="HU136" s="165"/>
      <c r="HV136" s="165"/>
      <c r="HW136" s="165"/>
      <c r="HX136" s="165"/>
      <c r="HY136" s="165"/>
      <c r="HZ136" s="165"/>
      <c r="IA136" s="165"/>
      <c r="IB136" s="165"/>
      <c r="IC136" s="165"/>
      <c r="ID136" s="165"/>
      <c r="IE136" s="165"/>
      <c r="IF136" s="165"/>
      <c r="IG136" s="165"/>
      <c r="IH136" s="165"/>
      <c r="II136" s="165"/>
      <c r="IJ136" s="165"/>
      <c r="IK136" s="165"/>
      <c r="IL136" s="165"/>
      <c r="IM136" s="165"/>
      <c r="IN136" s="165"/>
      <c r="IO136" s="165"/>
      <c r="IP136" s="165"/>
      <c r="IQ136" s="165"/>
      <c r="IR136" s="165"/>
    </row>
    <row r="137" spans="1:252" ht="18.75">
      <c r="A137" s="278"/>
      <c r="B137" s="278"/>
      <c r="C137" s="278" t="s">
        <v>1293</v>
      </c>
      <c r="D137" s="278"/>
      <c r="E137" s="278"/>
      <c r="F137" s="278"/>
      <c r="G137" s="278" t="s">
        <v>641</v>
      </c>
      <c r="H137" s="281" t="s">
        <v>166</v>
      </c>
      <c r="I137" s="278" t="s">
        <v>1659</v>
      </c>
      <c r="J137" s="280">
        <v>4500000</v>
      </c>
      <c r="K137" s="280">
        <v>5400000</v>
      </c>
      <c r="L137" s="152"/>
      <c r="M137" s="225" t="e">
        <f>#REF!/#REF!</f>
        <v>#REF!</v>
      </c>
      <c r="N137" s="226">
        <f t="shared" si="1"/>
        <v>-720000.0000000005</v>
      </c>
      <c r="O137" s="164"/>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c r="EP137" s="165"/>
      <c r="EQ137" s="165"/>
      <c r="ER137" s="165"/>
      <c r="ES137" s="165"/>
      <c r="ET137" s="165"/>
      <c r="EU137" s="165"/>
      <c r="EV137" s="165"/>
      <c r="EW137" s="165"/>
      <c r="EX137" s="165"/>
      <c r="EY137" s="165"/>
      <c r="EZ137" s="165"/>
      <c r="FA137" s="165"/>
      <c r="FB137" s="165"/>
      <c r="FC137" s="165"/>
      <c r="FD137" s="165"/>
      <c r="FE137" s="165"/>
      <c r="FF137" s="165"/>
      <c r="FG137" s="165"/>
      <c r="FH137" s="165"/>
      <c r="FI137" s="165"/>
      <c r="FJ137" s="165"/>
      <c r="FK137" s="165"/>
      <c r="FL137" s="165"/>
      <c r="FM137" s="165"/>
      <c r="FN137" s="165"/>
      <c r="FO137" s="165"/>
      <c r="FP137" s="165"/>
      <c r="FQ137" s="165"/>
      <c r="FR137" s="165"/>
      <c r="FS137" s="165"/>
      <c r="FT137" s="165"/>
      <c r="FU137" s="165"/>
      <c r="FV137" s="165"/>
      <c r="FW137" s="165"/>
      <c r="FX137" s="165"/>
      <c r="FY137" s="165"/>
      <c r="FZ137" s="165"/>
      <c r="GA137" s="165"/>
      <c r="GB137" s="165"/>
      <c r="GC137" s="165"/>
      <c r="GD137" s="165"/>
      <c r="GE137" s="165"/>
      <c r="GF137" s="165"/>
      <c r="GG137" s="165"/>
      <c r="GH137" s="165"/>
      <c r="GI137" s="165"/>
      <c r="GJ137" s="165"/>
      <c r="GK137" s="165"/>
      <c r="GL137" s="165"/>
      <c r="GM137" s="165"/>
      <c r="GN137" s="165"/>
      <c r="GO137" s="165"/>
      <c r="GP137" s="165"/>
      <c r="GQ137" s="165"/>
      <c r="GR137" s="165"/>
      <c r="GS137" s="165"/>
      <c r="GT137" s="165"/>
      <c r="GU137" s="165"/>
      <c r="GV137" s="165"/>
      <c r="GW137" s="165"/>
      <c r="GX137" s="165"/>
      <c r="GY137" s="165"/>
      <c r="GZ137" s="165"/>
      <c r="HA137" s="165"/>
      <c r="HB137" s="165"/>
      <c r="HC137" s="165"/>
      <c r="HD137" s="165"/>
      <c r="HE137" s="165"/>
      <c r="HF137" s="165"/>
      <c r="HG137" s="165"/>
      <c r="HH137" s="165"/>
      <c r="HI137" s="165"/>
      <c r="HJ137" s="165"/>
      <c r="HK137" s="165"/>
      <c r="HL137" s="165"/>
      <c r="HM137" s="165"/>
      <c r="HN137" s="165"/>
      <c r="HO137" s="165"/>
      <c r="HP137" s="165"/>
      <c r="HQ137" s="165"/>
      <c r="HR137" s="165"/>
      <c r="HS137" s="165"/>
      <c r="HT137" s="165"/>
      <c r="HU137" s="165"/>
      <c r="HV137" s="165"/>
      <c r="HW137" s="165"/>
      <c r="HX137" s="165"/>
      <c r="HY137" s="165"/>
      <c r="HZ137" s="165"/>
      <c r="IA137" s="165"/>
      <c r="IB137" s="165"/>
      <c r="IC137" s="165"/>
      <c r="ID137" s="165"/>
      <c r="IE137" s="165"/>
      <c r="IF137" s="165"/>
      <c r="IG137" s="165"/>
      <c r="IH137" s="165"/>
      <c r="II137" s="165"/>
      <c r="IJ137" s="165"/>
      <c r="IK137" s="165"/>
      <c r="IL137" s="165"/>
      <c r="IM137" s="165"/>
      <c r="IN137" s="165"/>
      <c r="IO137" s="165"/>
      <c r="IP137" s="165"/>
      <c r="IQ137" s="165"/>
      <c r="IR137" s="165"/>
    </row>
    <row r="138" spans="1:252" ht="18.75">
      <c r="A138" s="278"/>
      <c r="B138" s="278"/>
      <c r="C138" s="278" t="s">
        <v>1294</v>
      </c>
      <c r="D138" s="278"/>
      <c r="E138" s="278"/>
      <c r="F138" s="278"/>
      <c r="G138" s="278" t="s">
        <v>642</v>
      </c>
      <c r="H138" s="281" t="s">
        <v>167</v>
      </c>
      <c r="I138" s="278" t="s">
        <v>1659</v>
      </c>
      <c r="J138" s="280">
        <v>2900000</v>
      </c>
      <c r="K138" s="280">
        <v>3300000</v>
      </c>
      <c r="L138" s="152"/>
      <c r="M138" s="225" t="e">
        <f>#REF!/#REF!</f>
        <v>#REF!</v>
      </c>
      <c r="N138" s="226">
        <f t="shared" si="1"/>
        <v>-590000</v>
      </c>
      <c r="O138" s="164"/>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c r="EM138" s="165"/>
      <c r="EN138" s="165"/>
      <c r="EO138" s="165"/>
      <c r="EP138" s="165"/>
      <c r="EQ138" s="165"/>
      <c r="ER138" s="165"/>
      <c r="ES138" s="165"/>
      <c r="ET138" s="165"/>
      <c r="EU138" s="165"/>
      <c r="EV138" s="165"/>
      <c r="EW138" s="165"/>
      <c r="EX138" s="165"/>
      <c r="EY138" s="165"/>
      <c r="EZ138" s="165"/>
      <c r="FA138" s="165"/>
      <c r="FB138" s="165"/>
      <c r="FC138" s="165"/>
      <c r="FD138" s="165"/>
      <c r="FE138" s="165"/>
      <c r="FF138" s="165"/>
      <c r="FG138" s="165"/>
      <c r="FH138" s="165"/>
      <c r="FI138" s="165"/>
      <c r="FJ138" s="165"/>
      <c r="FK138" s="165"/>
      <c r="FL138" s="165"/>
      <c r="FM138" s="165"/>
      <c r="FN138" s="165"/>
      <c r="FO138" s="165"/>
      <c r="FP138" s="165"/>
      <c r="FQ138" s="165"/>
      <c r="FR138" s="165"/>
      <c r="FS138" s="165"/>
      <c r="FT138" s="165"/>
      <c r="FU138" s="165"/>
      <c r="FV138" s="165"/>
      <c r="FW138" s="165"/>
      <c r="FX138" s="165"/>
      <c r="FY138" s="165"/>
      <c r="FZ138" s="165"/>
      <c r="GA138" s="165"/>
      <c r="GB138" s="165"/>
      <c r="GC138" s="165"/>
      <c r="GD138" s="165"/>
      <c r="GE138" s="165"/>
      <c r="GF138" s="165"/>
      <c r="GG138" s="165"/>
      <c r="GH138" s="165"/>
      <c r="GI138" s="165"/>
      <c r="GJ138" s="165"/>
      <c r="GK138" s="165"/>
      <c r="GL138" s="165"/>
      <c r="GM138" s="165"/>
      <c r="GN138" s="165"/>
      <c r="GO138" s="165"/>
      <c r="GP138" s="165"/>
      <c r="GQ138" s="165"/>
      <c r="GR138" s="165"/>
      <c r="GS138" s="165"/>
      <c r="GT138" s="165"/>
      <c r="GU138" s="165"/>
      <c r="GV138" s="165"/>
      <c r="GW138" s="165"/>
      <c r="GX138" s="165"/>
      <c r="GY138" s="165"/>
      <c r="GZ138" s="165"/>
      <c r="HA138" s="165"/>
      <c r="HB138" s="165"/>
      <c r="HC138" s="165"/>
      <c r="HD138" s="165"/>
      <c r="HE138" s="165"/>
      <c r="HF138" s="165"/>
      <c r="HG138" s="165"/>
      <c r="HH138" s="165"/>
      <c r="HI138" s="165"/>
      <c r="HJ138" s="165"/>
      <c r="HK138" s="165"/>
      <c r="HL138" s="165"/>
      <c r="HM138" s="165"/>
      <c r="HN138" s="165"/>
      <c r="HO138" s="165"/>
      <c r="HP138" s="165"/>
      <c r="HQ138" s="165"/>
      <c r="HR138" s="165"/>
      <c r="HS138" s="165"/>
      <c r="HT138" s="165"/>
      <c r="HU138" s="165"/>
      <c r="HV138" s="165"/>
      <c r="HW138" s="165"/>
      <c r="HX138" s="165"/>
      <c r="HY138" s="165"/>
      <c r="HZ138" s="165"/>
      <c r="IA138" s="165"/>
      <c r="IB138" s="165"/>
      <c r="IC138" s="165"/>
      <c r="ID138" s="165"/>
      <c r="IE138" s="165"/>
      <c r="IF138" s="165"/>
      <c r="IG138" s="165"/>
      <c r="IH138" s="165"/>
      <c r="II138" s="165"/>
      <c r="IJ138" s="165"/>
      <c r="IK138" s="165"/>
      <c r="IL138" s="165"/>
      <c r="IM138" s="165"/>
      <c r="IN138" s="165"/>
      <c r="IO138" s="165"/>
      <c r="IP138" s="165"/>
      <c r="IQ138" s="165"/>
      <c r="IR138" s="165"/>
    </row>
    <row r="139" spans="1:252" ht="15.75">
      <c r="A139" s="278"/>
      <c r="B139" s="278"/>
      <c r="C139" s="278" t="s">
        <v>1295</v>
      </c>
      <c r="D139" s="278"/>
      <c r="E139" s="278"/>
      <c r="F139" s="278"/>
      <c r="G139" s="278" t="s">
        <v>643</v>
      </c>
      <c r="H139" s="281" t="s">
        <v>168</v>
      </c>
      <c r="I139" s="278"/>
      <c r="J139" s="280"/>
      <c r="K139" s="280"/>
      <c r="L139" s="152"/>
      <c r="M139" s="225" t="e">
        <f>#REF!/#REF!</f>
        <v>#REF!</v>
      </c>
      <c r="N139" s="226">
        <f t="shared" si="1"/>
        <v>0</v>
      </c>
      <c r="O139" s="164"/>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7"/>
      <c r="BR139" s="227"/>
      <c r="BS139" s="227"/>
      <c r="BT139" s="227"/>
      <c r="BU139" s="227"/>
      <c r="BV139" s="227"/>
      <c r="BW139" s="227"/>
      <c r="BX139" s="227"/>
      <c r="BY139" s="227"/>
      <c r="BZ139" s="227"/>
      <c r="CA139" s="227"/>
      <c r="CB139" s="227"/>
      <c r="CC139" s="227"/>
      <c r="CD139" s="227"/>
      <c r="CE139" s="227"/>
      <c r="CF139" s="227"/>
      <c r="CG139" s="227"/>
      <c r="CH139" s="227"/>
      <c r="CI139" s="227"/>
      <c r="CJ139" s="227"/>
      <c r="CK139" s="227"/>
      <c r="CL139" s="227"/>
      <c r="CM139" s="227"/>
      <c r="CN139" s="227"/>
      <c r="CO139" s="227"/>
      <c r="CP139" s="227"/>
      <c r="CQ139" s="227"/>
      <c r="CR139" s="227"/>
      <c r="CS139" s="227"/>
      <c r="CT139" s="227"/>
      <c r="CU139" s="227"/>
      <c r="CV139" s="227"/>
      <c r="CW139" s="227"/>
      <c r="CX139" s="227"/>
      <c r="CY139" s="227"/>
      <c r="CZ139" s="227"/>
      <c r="DA139" s="227"/>
      <c r="DB139" s="227"/>
      <c r="DC139" s="227"/>
      <c r="DD139" s="227"/>
      <c r="DE139" s="227"/>
      <c r="DF139" s="227"/>
      <c r="DG139" s="227"/>
      <c r="DH139" s="227"/>
      <c r="DI139" s="227"/>
      <c r="DJ139" s="227"/>
      <c r="DK139" s="227"/>
      <c r="DL139" s="227"/>
      <c r="DM139" s="227"/>
      <c r="DN139" s="227"/>
      <c r="DO139" s="227"/>
      <c r="DP139" s="227"/>
      <c r="DQ139" s="227"/>
      <c r="DR139" s="227"/>
      <c r="DS139" s="227"/>
      <c r="DT139" s="227"/>
      <c r="DU139" s="227"/>
      <c r="DV139" s="227"/>
      <c r="DW139" s="227"/>
      <c r="DX139" s="227"/>
      <c r="DY139" s="227"/>
      <c r="DZ139" s="227"/>
      <c r="EA139" s="227"/>
      <c r="EB139" s="227"/>
      <c r="EC139" s="227"/>
      <c r="ED139" s="227"/>
      <c r="EE139" s="227"/>
      <c r="EF139" s="227"/>
      <c r="EG139" s="227"/>
      <c r="EH139" s="227"/>
      <c r="EI139" s="227"/>
      <c r="EJ139" s="227"/>
      <c r="EK139" s="227"/>
      <c r="EL139" s="227"/>
      <c r="EM139" s="227"/>
      <c r="EN139" s="227"/>
      <c r="EO139" s="227"/>
      <c r="EP139" s="227"/>
      <c r="EQ139" s="227"/>
      <c r="ER139" s="227"/>
      <c r="ES139" s="227"/>
      <c r="ET139" s="227"/>
      <c r="EU139" s="227"/>
      <c r="EV139" s="227"/>
      <c r="EW139" s="227"/>
      <c r="EX139" s="227"/>
      <c r="EY139" s="227"/>
      <c r="EZ139" s="227"/>
      <c r="FA139" s="227"/>
      <c r="FB139" s="227"/>
      <c r="FC139" s="227"/>
      <c r="FD139" s="227"/>
      <c r="FE139" s="227"/>
      <c r="FF139" s="227"/>
      <c r="FG139" s="227"/>
      <c r="FH139" s="227"/>
      <c r="FI139" s="227"/>
      <c r="FJ139" s="227"/>
      <c r="FK139" s="227"/>
      <c r="FL139" s="227"/>
      <c r="FM139" s="227"/>
      <c r="FN139" s="227"/>
      <c r="FO139" s="227"/>
      <c r="FP139" s="227"/>
      <c r="FQ139" s="227"/>
      <c r="FR139" s="227"/>
      <c r="FS139" s="227"/>
      <c r="FT139" s="227"/>
      <c r="FU139" s="227"/>
      <c r="FV139" s="227"/>
      <c r="FW139" s="227"/>
      <c r="FX139" s="227"/>
      <c r="FY139" s="227"/>
      <c r="FZ139" s="227"/>
      <c r="GA139" s="227"/>
      <c r="GB139" s="227"/>
      <c r="GC139" s="227"/>
      <c r="GD139" s="227"/>
      <c r="GE139" s="227"/>
      <c r="GF139" s="227"/>
      <c r="GG139" s="227"/>
      <c r="GH139" s="227"/>
      <c r="GI139" s="227"/>
      <c r="GJ139" s="227"/>
      <c r="GK139" s="227"/>
      <c r="GL139" s="227"/>
      <c r="GM139" s="227"/>
      <c r="GN139" s="227"/>
      <c r="GO139" s="227"/>
      <c r="GP139" s="227"/>
      <c r="GQ139" s="227"/>
      <c r="GR139" s="227"/>
      <c r="GS139" s="227"/>
      <c r="GT139" s="227"/>
      <c r="GU139" s="227"/>
      <c r="GV139" s="227"/>
      <c r="GW139" s="227"/>
      <c r="GX139" s="227"/>
      <c r="GY139" s="227"/>
      <c r="GZ139" s="227"/>
      <c r="HA139" s="227"/>
      <c r="HB139" s="227"/>
      <c r="HC139" s="227"/>
      <c r="HD139" s="227"/>
      <c r="HE139" s="227"/>
      <c r="HF139" s="227"/>
      <c r="HG139" s="227"/>
      <c r="HH139" s="227"/>
      <c r="HI139" s="227"/>
      <c r="HJ139" s="227"/>
      <c r="HK139" s="227"/>
      <c r="HL139" s="227"/>
      <c r="HM139" s="227"/>
      <c r="HN139" s="227"/>
      <c r="HO139" s="227"/>
      <c r="HP139" s="227"/>
      <c r="HQ139" s="227"/>
      <c r="HR139" s="227"/>
      <c r="HS139" s="227"/>
      <c r="HT139" s="227"/>
      <c r="HU139" s="227"/>
      <c r="HV139" s="227"/>
      <c r="HW139" s="227"/>
      <c r="HX139" s="227"/>
      <c r="HY139" s="227"/>
      <c r="HZ139" s="227"/>
      <c r="IA139" s="227"/>
      <c r="IB139" s="227"/>
      <c r="IC139" s="227"/>
      <c r="ID139" s="227"/>
      <c r="IE139" s="227"/>
      <c r="IF139" s="227"/>
      <c r="IG139" s="227"/>
      <c r="IH139" s="227"/>
      <c r="II139" s="227"/>
      <c r="IJ139" s="227"/>
      <c r="IK139" s="227"/>
      <c r="IL139" s="227"/>
      <c r="IM139" s="227"/>
      <c r="IN139" s="227"/>
      <c r="IO139" s="227"/>
      <c r="IP139" s="227"/>
      <c r="IQ139" s="227"/>
      <c r="IR139" s="227"/>
    </row>
    <row r="140" spans="1:252" ht="15.75">
      <c r="A140" s="278"/>
      <c r="B140" s="278"/>
      <c r="C140" s="278"/>
      <c r="D140" s="278" t="s">
        <v>1375</v>
      </c>
      <c r="E140" s="278"/>
      <c r="F140" s="278"/>
      <c r="G140" s="278" t="s">
        <v>644</v>
      </c>
      <c r="H140" s="279" t="s">
        <v>169</v>
      </c>
      <c r="I140" s="278" t="s">
        <v>94</v>
      </c>
      <c r="J140" s="280">
        <v>1800000</v>
      </c>
      <c r="K140" s="280">
        <v>2100000</v>
      </c>
      <c r="L140" s="152"/>
      <c r="M140" s="225" t="e">
        <f>#REF!/#REF!</f>
        <v>#REF!</v>
      </c>
      <c r="N140" s="226">
        <f t="shared" si="1"/>
        <v>-330000</v>
      </c>
      <c r="O140" s="164"/>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row>
    <row r="141" spans="1:252" ht="15.75">
      <c r="A141" s="278"/>
      <c r="B141" s="278"/>
      <c r="C141" s="278"/>
      <c r="D141" s="278" t="s">
        <v>1376</v>
      </c>
      <c r="E141" s="278"/>
      <c r="F141" s="278"/>
      <c r="G141" s="278" t="s">
        <v>645</v>
      </c>
      <c r="H141" s="282" t="s">
        <v>170</v>
      </c>
      <c r="I141" s="278" t="s">
        <v>94</v>
      </c>
      <c r="J141" s="280">
        <v>3500000</v>
      </c>
      <c r="K141" s="280">
        <v>4100000</v>
      </c>
      <c r="L141" s="152"/>
      <c r="M141" s="225" t="e">
        <f>#REF!/#REF!</f>
        <v>#REF!</v>
      </c>
      <c r="N141" s="226">
        <f aca="true" t="shared" si="2" ref="N141:N204">K141*0.7-J141</f>
        <v>-630000</v>
      </c>
      <c r="O141" s="164"/>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row>
    <row r="142" spans="1:252" ht="18.75">
      <c r="A142" s="278"/>
      <c r="B142" s="278"/>
      <c r="C142" s="278" t="s">
        <v>1296</v>
      </c>
      <c r="D142" s="278"/>
      <c r="E142" s="278"/>
      <c r="F142" s="278"/>
      <c r="G142" s="278" t="s">
        <v>646</v>
      </c>
      <c r="H142" s="281" t="s">
        <v>171</v>
      </c>
      <c r="I142" s="278" t="s">
        <v>1659</v>
      </c>
      <c r="J142" s="280">
        <v>6000000</v>
      </c>
      <c r="K142" s="280">
        <v>7000000</v>
      </c>
      <c r="L142" s="152"/>
      <c r="M142" s="225" t="e">
        <f>#REF!/#REF!</f>
        <v>#REF!</v>
      </c>
      <c r="N142" s="226">
        <f t="shared" si="2"/>
        <v>-1100000</v>
      </c>
      <c r="O142" s="164"/>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5"/>
      <c r="DF142" s="165"/>
      <c r="DG142" s="165"/>
      <c r="DH142" s="165"/>
      <c r="DI142" s="165"/>
      <c r="DJ142" s="165"/>
      <c r="DK142" s="165"/>
      <c r="DL142" s="165"/>
      <c r="DM142" s="165"/>
      <c r="DN142" s="165"/>
      <c r="DO142" s="165"/>
      <c r="DP142" s="165"/>
      <c r="DQ142" s="165"/>
      <c r="DR142" s="165"/>
      <c r="DS142" s="165"/>
      <c r="DT142" s="165"/>
      <c r="DU142" s="165"/>
      <c r="DV142" s="165"/>
      <c r="DW142" s="165"/>
      <c r="DX142" s="165"/>
      <c r="DY142" s="165"/>
      <c r="DZ142" s="165"/>
      <c r="EA142" s="165"/>
      <c r="EB142" s="165"/>
      <c r="EC142" s="165"/>
      <c r="ED142" s="165"/>
      <c r="EE142" s="165"/>
      <c r="EF142" s="165"/>
      <c r="EG142" s="165"/>
      <c r="EH142" s="165"/>
      <c r="EI142" s="165"/>
      <c r="EJ142" s="165"/>
      <c r="EK142" s="165"/>
      <c r="EL142" s="165"/>
      <c r="EM142" s="165"/>
      <c r="EN142" s="165"/>
      <c r="EO142" s="165"/>
      <c r="EP142" s="165"/>
      <c r="EQ142" s="165"/>
      <c r="ER142" s="165"/>
      <c r="ES142" s="165"/>
      <c r="ET142" s="165"/>
      <c r="EU142" s="165"/>
      <c r="EV142" s="165"/>
      <c r="EW142" s="165"/>
      <c r="EX142" s="165"/>
      <c r="EY142" s="165"/>
      <c r="EZ142" s="165"/>
      <c r="FA142" s="165"/>
      <c r="FB142" s="165"/>
      <c r="FC142" s="165"/>
      <c r="FD142" s="165"/>
      <c r="FE142" s="165"/>
      <c r="FF142" s="165"/>
      <c r="FG142" s="165"/>
      <c r="FH142" s="165"/>
      <c r="FI142" s="165"/>
      <c r="FJ142" s="165"/>
      <c r="FK142" s="165"/>
      <c r="FL142" s="165"/>
      <c r="FM142" s="165"/>
      <c r="FN142" s="165"/>
      <c r="FO142" s="165"/>
      <c r="FP142" s="165"/>
      <c r="FQ142" s="165"/>
      <c r="FR142" s="165"/>
      <c r="FS142" s="165"/>
      <c r="FT142" s="165"/>
      <c r="FU142" s="165"/>
      <c r="FV142" s="165"/>
      <c r="FW142" s="165"/>
      <c r="FX142" s="165"/>
      <c r="FY142" s="165"/>
      <c r="FZ142" s="165"/>
      <c r="GA142" s="165"/>
      <c r="GB142" s="165"/>
      <c r="GC142" s="165"/>
      <c r="GD142" s="165"/>
      <c r="GE142" s="165"/>
      <c r="GF142" s="165"/>
      <c r="GG142" s="165"/>
      <c r="GH142" s="165"/>
      <c r="GI142" s="165"/>
      <c r="GJ142" s="165"/>
      <c r="GK142" s="165"/>
      <c r="GL142" s="165"/>
      <c r="GM142" s="165"/>
      <c r="GN142" s="165"/>
      <c r="GO142" s="165"/>
      <c r="GP142" s="165"/>
      <c r="GQ142" s="165"/>
      <c r="GR142" s="165"/>
      <c r="GS142" s="165"/>
      <c r="GT142" s="165"/>
      <c r="GU142" s="165"/>
      <c r="GV142" s="165"/>
      <c r="GW142" s="165"/>
      <c r="GX142" s="165"/>
      <c r="GY142" s="165"/>
      <c r="GZ142" s="165"/>
      <c r="HA142" s="165"/>
      <c r="HB142" s="165"/>
      <c r="HC142" s="165"/>
      <c r="HD142" s="165"/>
      <c r="HE142" s="165"/>
      <c r="HF142" s="165"/>
      <c r="HG142" s="165"/>
      <c r="HH142" s="165"/>
      <c r="HI142" s="165"/>
      <c r="HJ142" s="165"/>
      <c r="HK142" s="165"/>
      <c r="HL142" s="165"/>
      <c r="HM142" s="165"/>
      <c r="HN142" s="165"/>
      <c r="HO142" s="165"/>
      <c r="HP142" s="165"/>
      <c r="HQ142" s="165"/>
      <c r="HR142" s="165"/>
      <c r="HS142" s="165"/>
      <c r="HT142" s="165"/>
      <c r="HU142" s="165"/>
      <c r="HV142" s="165"/>
      <c r="HW142" s="165"/>
      <c r="HX142" s="165"/>
      <c r="HY142" s="165"/>
      <c r="HZ142" s="165"/>
      <c r="IA142" s="165"/>
      <c r="IB142" s="165"/>
      <c r="IC142" s="165"/>
      <c r="ID142" s="165"/>
      <c r="IE142" s="165"/>
      <c r="IF142" s="165"/>
      <c r="IG142" s="165"/>
      <c r="IH142" s="165"/>
      <c r="II142" s="165"/>
      <c r="IJ142" s="165"/>
      <c r="IK142" s="165"/>
      <c r="IL142" s="165"/>
      <c r="IM142" s="165"/>
      <c r="IN142" s="165"/>
      <c r="IO142" s="165"/>
      <c r="IP142" s="165"/>
      <c r="IQ142" s="165"/>
      <c r="IR142" s="165"/>
    </row>
    <row r="143" spans="1:252" ht="15.75">
      <c r="A143" s="278"/>
      <c r="B143" s="278"/>
      <c r="C143" s="278" t="s">
        <v>1297</v>
      </c>
      <c r="D143" s="278"/>
      <c r="E143" s="278"/>
      <c r="F143" s="278"/>
      <c r="G143" s="278" t="s">
        <v>647</v>
      </c>
      <c r="H143" s="281" t="s">
        <v>120</v>
      </c>
      <c r="I143" s="278"/>
      <c r="J143" s="280"/>
      <c r="K143" s="280"/>
      <c r="L143" s="152"/>
      <c r="M143" s="225" t="e">
        <f>#REF!/#REF!</f>
        <v>#REF!</v>
      </c>
      <c r="N143" s="226">
        <f t="shared" si="2"/>
        <v>0</v>
      </c>
      <c r="O143" s="164"/>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5"/>
      <c r="DF143" s="165"/>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65"/>
      <c r="EH143" s="165"/>
      <c r="EI143" s="165"/>
      <c r="EJ143" s="165"/>
      <c r="EK143" s="165"/>
      <c r="EL143" s="165"/>
      <c r="EM143" s="165"/>
      <c r="EN143" s="165"/>
      <c r="EO143" s="165"/>
      <c r="EP143" s="165"/>
      <c r="EQ143" s="165"/>
      <c r="ER143" s="165"/>
      <c r="ES143" s="165"/>
      <c r="ET143" s="165"/>
      <c r="EU143" s="165"/>
      <c r="EV143" s="165"/>
      <c r="EW143" s="165"/>
      <c r="EX143" s="165"/>
      <c r="EY143" s="165"/>
      <c r="EZ143" s="165"/>
      <c r="FA143" s="165"/>
      <c r="FB143" s="165"/>
      <c r="FC143" s="165"/>
      <c r="FD143" s="165"/>
      <c r="FE143" s="165"/>
      <c r="FF143" s="165"/>
      <c r="FG143" s="165"/>
      <c r="FH143" s="165"/>
      <c r="FI143" s="165"/>
      <c r="FJ143" s="165"/>
      <c r="FK143" s="165"/>
      <c r="FL143" s="165"/>
      <c r="FM143" s="165"/>
      <c r="FN143" s="165"/>
      <c r="FO143" s="165"/>
      <c r="FP143" s="165"/>
      <c r="FQ143" s="165"/>
      <c r="FR143" s="165"/>
      <c r="FS143" s="165"/>
      <c r="FT143" s="165"/>
      <c r="FU143" s="165"/>
      <c r="FV143" s="165"/>
      <c r="FW143" s="165"/>
      <c r="FX143" s="165"/>
      <c r="FY143" s="165"/>
      <c r="FZ143" s="165"/>
      <c r="GA143" s="165"/>
      <c r="GB143" s="165"/>
      <c r="GC143" s="165"/>
      <c r="GD143" s="165"/>
      <c r="GE143" s="165"/>
      <c r="GF143" s="165"/>
      <c r="GG143" s="165"/>
      <c r="GH143" s="165"/>
      <c r="GI143" s="165"/>
      <c r="GJ143" s="165"/>
      <c r="GK143" s="165"/>
      <c r="GL143" s="165"/>
      <c r="GM143" s="165"/>
      <c r="GN143" s="165"/>
      <c r="GO143" s="165"/>
      <c r="GP143" s="165"/>
      <c r="GQ143" s="165"/>
      <c r="GR143" s="165"/>
      <c r="GS143" s="165"/>
      <c r="GT143" s="165"/>
      <c r="GU143" s="165"/>
      <c r="GV143" s="165"/>
      <c r="GW143" s="165"/>
      <c r="GX143" s="165"/>
      <c r="GY143" s="165"/>
      <c r="GZ143" s="165"/>
      <c r="HA143" s="165"/>
      <c r="HB143" s="165"/>
      <c r="HC143" s="165"/>
      <c r="HD143" s="165"/>
      <c r="HE143" s="165"/>
      <c r="HF143" s="165"/>
      <c r="HG143" s="165"/>
      <c r="HH143" s="165"/>
      <c r="HI143" s="165"/>
      <c r="HJ143" s="165"/>
      <c r="HK143" s="165"/>
      <c r="HL143" s="165"/>
      <c r="HM143" s="165"/>
      <c r="HN143" s="165"/>
      <c r="HO143" s="165"/>
      <c r="HP143" s="165"/>
      <c r="HQ143" s="165"/>
      <c r="HR143" s="165"/>
      <c r="HS143" s="165"/>
      <c r="HT143" s="165"/>
      <c r="HU143" s="165"/>
      <c r="HV143" s="165"/>
      <c r="HW143" s="165"/>
      <c r="HX143" s="165"/>
      <c r="HY143" s="165"/>
      <c r="HZ143" s="165"/>
      <c r="IA143" s="165"/>
      <c r="IB143" s="165"/>
      <c r="IC143" s="165"/>
      <c r="ID143" s="165"/>
      <c r="IE143" s="165"/>
      <c r="IF143" s="165"/>
      <c r="IG143" s="165"/>
      <c r="IH143" s="165"/>
      <c r="II143" s="165"/>
      <c r="IJ143" s="165"/>
      <c r="IK143" s="165"/>
      <c r="IL143" s="165"/>
      <c r="IM143" s="165"/>
      <c r="IN143" s="165"/>
      <c r="IO143" s="165"/>
      <c r="IP143" s="165"/>
      <c r="IQ143" s="165"/>
      <c r="IR143" s="165"/>
    </row>
    <row r="144" spans="1:252" ht="15.75">
      <c r="A144" s="278"/>
      <c r="B144" s="278"/>
      <c r="C144" s="278"/>
      <c r="D144" s="278" t="s">
        <v>1377</v>
      </c>
      <c r="E144" s="278"/>
      <c r="F144" s="278"/>
      <c r="G144" s="278" t="s">
        <v>648</v>
      </c>
      <c r="H144" s="279" t="s">
        <v>93</v>
      </c>
      <c r="I144" s="278" t="s">
        <v>94</v>
      </c>
      <c r="J144" s="280">
        <v>1300000</v>
      </c>
      <c r="K144" s="280">
        <v>1800000</v>
      </c>
      <c r="L144" s="152"/>
      <c r="M144" s="225" t="e">
        <f>#REF!/#REF!</f>
        <v>#REF!</v>
      </c>
      <c r="N144" s="226">
        <f t="shared" si="2"/>
        <v>-40000</v>
      </c>
      <c r="O144" s="164"/>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row>
    <row r="145" spans="1:252" ht="15.75">
      <c r="A145" s="278"/>
      <c r="B145" s="278"/>
      <c r="C145" s="278"/>
      <c r="D145" s="278" t="s">
        <v>1378</v>
      </c>
      <c r="E145" s="278"/>
      <c r="F145" s="278"/>
      <c r="G145" s="278" t="s">
        <v>649</v>
      </c>
      <c r="H145" s="279" t="s">
        <v>116</v>
      </c>
      <c r="I145" s="278" t="s">
        <v>94</v>
      </c>
      <c r="J145" s="280">
        <v>2500000</v>
      </c>
      <c r="K145" s="280">
        <v>3200000</v>
      </c>
      <c r="L145" s="152"/>
      <c r="M145" s="225" t="e">
        <f>#REF!/#REF!</f>
        <v>#REF!</v>
      </c>
      <c r="N145" s="226">
        <f t="shared" si="2"/>
        <v>-260000</v>
      </c>
      <c r="O145" s="164"/>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row>
    <row r="146" spans="1:252" ht="15.75">
      <c r="A146" s="278"/>
      <c r="B146" s="278"/>
      <c r="C146" s="278"/>
      <c r="D146" s="278" t="s">
        <v>1379</v>
      </c>
      <c r="E146" s="278"/>
      <c r="F146" s="278"/>
      <c r="G146" s="278" t="s">
        <v>650</v>
      </c>
      <c r="H146" s="279" t="s">
        <v>117</v>
      </c>
      <c r="I146" s="278" t="s">
        <v>94</v>
      </c>
      <c r="J146" s="280">
        <v>3900000</v>
      </c>
      <c r="K146" s="280">
        <v>4200000</v>
      </c>
      <c r="L146" s="152"/>
      <c r="M146" s="225" t="e">
        <f>#REF!/#REF!</f>
        <v>#REF!</v>
      </c>
      <c r="N146" s="226">
        <f t="shared" si="2"/>
        <v>-960000</v>
      </c>
      <c r="O146" s="164"/>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row>
    <row r="147" spans="1:252" ht="15.75">
      <c r="A147" s="278"/>
      <c r="B147" s="278"/>
      <c r="C147" s="278"/>
      <c r="D147" s="278" t="s">
        <v>1380</v>
      </c>
      <c r="E147" s="278"/>
      <c r="F147" s="278"/>
      <c r="G147" s="278" t="s">
        <v>651</v>
      </c>
      <c r="H147" s="282" t="s">
        <v>97</v>
      </c>
      <c r="I147" s="278" t="s">
        <v>94</v>
      </c>
      <c r="J147" s="280">
        <v>5200000</v>
      </c>
      <c r="K147" s="280">
        <v>6000000</v>
      </c>
      <c r="L147" s="152"/>
      <c r="M147" s="225" t="e">
        <f>#REF!/#REF!</f>
        <v>#REF!</v>
      </c>
      <c r="N147" s="226">
        <f t="shared" si="2"/>
        <v>-1000000</v>
      </c>
      <c r="O147" s="164"/>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row>
    <row r="148" spans="1:252" ht="47.25">
      <c r="A148" s="275"/>
      <c r="B148" s="275" t="s">
        <v>1223</v>
      </c>
      <c r="C148" s="275"/>
      <c r="D148" s="275"/>
      <c r="E148" s="275"/>
      <c r="F148" s="275"/>
      <c r="G148" s="275" t="s">
        <v>652</v>
      </c>
      <c r="H148" s="277" t="s">
        <v>895</v>
      </c>
      <c r="I148" s="278"/>
      <c r="J148" s="284"/>
      <c r="K148" s="284"/>
      <c r="L148" s="156"/>
      <c r="M148" s="225" t="e">
        <f>#REF!/#REF!</f>
        <v>#REF!</v>
      </c>
      <c r="N148" s="226">
        <f t="shared" si="2"/>
        <v>0</v>
      </c>
      <c r="O148" s="164"/>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c r="EW148" s="165"/>
      <c r="EX148" s="165"/>
      <c r="EY148" s="165"/>
      <c r="EZ148" s="165"/>
      <c r="FA148" s="165"/>
      <c r="FB148" s="165"/>
      <c r="FC148" s="165"/>
      <c r="FD148" s="165"/>
      <c r="FE148" s="165"/>
      <c r="FF148" s="165"/>
      <c r="FG148" s="165"/>
      <c r="FH148" s="165"/>
      <c r="FI148" s="165"/>
      <c r="FJ148" s="165"/>
      <c r="FK148" s="165"/>
      <c r="FL148" s="165"/>
      <c r="FM148" s="165"/>
      <c r="FN148" s="165"/>
      <c r="FO148" s="165"/>
      <c r="FP148" s="165"/>
      <c r="FQ148" s="165"/>
      <c r="FR148" s="165"/>
      <c r="FS148" s="165"/>
      <c r="FT148" s="165"/>
      <c r="FU148" s="165"/>
      <c r="FV148" s="165"/>
      <c r="FW148" s="165"/>
      <c r="FX148" s="165"/>
      <c r="FY148" s="165"/>
      <c r="FZ148" s="165"/>
      <c r="GA148" s="165"/>
      <c r="GB148" s="165"/>
      <c r="GC148" s="165"/>
      <c r="GD148" s="165"/>
      <c r="GE148" s="165"/>
      <c r="GF148" s="165"/>
      <c r="GG148" s="165"/>
      <c r="GH148" s="165"/>
      <c r="GI148" s="165"/>
      <c r="GJ148" s="165"/>
      <c r="GK148" s="165"/>
      <c r="GL148" s="165"/>
      <c r="GM148" s="165"/>
      <c r="GN148" s="165"/>
      <c r="GO148" s="165"/>
      <c r="GP148" s="165"/>
      <c r="GQ148" s="165"/>
      <c r="GR148" s="165"/>
      <c r="GS148" s="165"/>
      <c r="GT148" s="165"/>
      <c r="GU148" s="165"/>
      <c r="GV148" s="165"/>
      <c r="GW148" s="165"/>
      <c r="GX148" s="165"/>
      <c r="GY148" s="165"/>
      <c r="GZ148" s="165"/>
      <c r="HA148" s="165"/>
      <c r="HB148" s="165"/>
      <c r="HC148" s="165"/>
      <c r="HD148" s="165"/>
      <c r="HE148" s="165"/>
      <c r="HF148" s="165"/>
      <c r="HG148" s="165"/>
      <c r="HH148" s="165"/>
      <c r="HI148" s="165"/>
      <c r="HJ148" s="165"/>
      <c r="HK148" s="165"/>
      <c r="HL148" s="165"/>
      <c r="HM148" s="165"/>
      <c r="HN148" s="165"/>
      <c r="HO148" s="165"/>
      <c r="HP148" s="165"/>
      <c r="HQ148" s="165"/>
      <c r="HR148" s="165"/>
      <c r="HS148" s="165"/>
      <c r="HT148" s="165"/>
      <c r="HU148" s="165"/>
      <c r="HV148" s="165"/>
      <c r="HW148" s="165"/>
      <c r="HX148" s="165"/>
      <c r="HY148" s="165"/>
      <c r="HZ148" s="165"/>
      <c r="IA148" s="165"/>
      <c r="IB148" s="165"/>
      <c r="IC148" s="165"/>
      <c r="ID148" s="165"/>
      <c r="IE148" s="165"/>
      <c r="IF148" s="165"/>
      <c r="IG148" s="165"/>
      <c r="IH148" s="165"/>
      <c r="II148" s="165"/>
      <c r="IJ148" s="165"/>
      <c r="IK148" s="165"/>
      <c r="IL148" s="165"/>
      <c r="IM148" s="165"/>
      <c r="IN148" s="165"/>
      <c r="IO148" s="165"/>
      <c r="IP148" s="165"/>
      <c r="IQ148" s="165"/>
      <c r="IR148" s="165"/>
    </row>
    <row r="149" spans="1:252" ht="15.75">
      <c r="A149" s="275"/>
      <c r="B149" s="275"/>
      <c r="C149" s="278" t="s">
        <v>1298</v>
      </c>
      <c r="D149" s="275"/>
      <c r="E149" s="275"/>
      <c r="F149" s="275"/>
      <c r="G149" s="275"/>
      <c r="H149" s="281" t="s">
        <v>172</v>
      </c>
      <c r="I149" s="278"/>
      <c r="J149" s="284"/>
      <c r="K149" s="284"/>
      <c r="L149" s="156"/>
      <c r="M149" s="225"/>
      <c r="N149" s="226">
        <f t="shared" si="2"/>
        <v>0</v>
      </c>
      <c r="O149" s="164"/>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5"/>
      <c r="FC149" s="165"/>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c r="FY149" s="165"/>
      <c r="FZ149" s="165"/>
      <c r="GA149" s="165"/>
      <c r="GB149" s="165"/>
      <c r="GC149" s="165"/>
      <c r="GD149" s="165"/>
      <c r="GE149" s="165"/>
      <c r="GF149" s="165"/>
      <c r="GG149" s="165"/>
      <c r="GH149" s="165"/>
      <c r="GI149" s="165"/>
      <c r="GJ149" s="165"/>
      <c r="GK149" s="165"/>
      <c r="GL149" s="165"/>
      <c r="GM149" s="165"/>
      <c r="GN149" s="165"/>
      <c r="GO149" s="165"/>
      <c r="GP149" s="165"/>
      <c r="GQ149" s="165"/>
      <c r="GR149" s="165"/>
      <c r="GS149" s="165"/>
      <c r="GT149" s="165"/>
      <c r="GU149" s="165"/>
      <c r="GV149" s="165"/>
      <c r="GW149" s="165"/>
      <c r="GX149" s="165"/>
      <c r="GY149" s="165"/>
      <c r="GZ149" s="165"/>
      <c r="HA149" s="165"/>
      <c r="HB149" s="165"/>
      <c r="HC149" s="165"/>
      <c r="HD149" s="165"/>
      <c r="HE149" s="165"/>
      <c r="HF149" s="165"/>
      <c r="HG149" s="165"/>
      <c r="HH149" s="165"/>
      <c r="HI149" s="165"/>
      <c r="HJ149" s="165"/>
      <c r="HK149" s="165"/>
      <c r="HL149" s="165"/>
      <c r="HM149" s="165"/>
      <c r="HN149" s="165"/>
      <c r="HO149" s="165"/>
      <c r="HP149" s="165"/>
      <c r="HQ149" s="165"/>
      <c r="HR149" s="165"/>
      <c r="HS149" s="165"/>
      <c r="HT149" s="165"/>
      <c r="HU149" s="165"/>
      <c r="HV149" s="165"/>
      <c r="HW149" s="165"/>
      <c r="HX149" s="165"/>
      <c r="HY149" s="165"/>
      <c r="HZ149" s="165"/>
      <c r="IA149" s="165"/>
      <c r="IB149" s="165"/>
      <c r="IC149" s="165"/>
      <c r="ID149" s="165"/>
      <c r="IE149" s="165"/>
      <c r="IF149" s="165"/>
      <c r="IG149" s="165"/>
      <c r="IH149" s="165"/>
      <c r="II149" s="165"/>
      <c r="IJ149" s="165"/>
      <c r="IK149" s="165"/>
      <c r="IL149" s="165"/>
      <c r="IM149" s="165"/>
      <c r="IN149" s="165"/>
      <c r="IO149" s="165"/>
      <c r="IP149" s="165"/>
      <c r="IQ149" s="165"/>
      <c r="IR149" s="165"/>
    </row>
    <row r="150" spans="1:252" ht="18.75">
      <c r="A150" s="278"/>
      <c r="B150" s="278"/>
      <c r="C150" s="285"/>
      <c r="D150" s="278" t="s">
        <v>1381</v>
      </c>
      <c r="E150" s="278"/>
      <c r="F150" s="278"/>
      <c r="G150" s="278" t="s">
        <v>653</v>
      </c>
      <c r="H150" s="279" t="s">
        <v>173</v>
      </c>
      <c r="I150" s="278" t="s">
        <v>1659</v>
      </c>
      <c r="J150" s="280">
        <v>5000000</v>
      </c>
      <c r="K150" s="280">
        <v>6000000</v>
      </c>
      <c r="L150" s="152"/>
      <c r="M150" s="225" t="e">
        <f>#REF!/#REF!</f>
        <v>#REF!</v>
      </c>
      <c r="N150" s="226">
        <f t="shared" si="2"/>
        <v>-800000</v>
      </c>
      <c r="O150" s="164"/>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c r="EW150" s="165"/>
      <c r="EX150" s="165"/>
      <c r="EY150" s="165"/>
      <c r="EZ150" s="165"/>
      <c r="FA150" s="165"/>
      <c r="FB150" s="165"/>
      <c r="FC150" s="165"/>
      <c r="FD150" s="165"/>
      <c r="FE150" s="165"/>
      <c r="FF150" s="165"/>
      <c r="FG150" s="165"/>
      <c r="FH150" s="165"/>
      <c r="FI150" s="165"/>
      <c r="FJ150" s="165"/>
      <c r="FK150" s="165"/>
      <c r="FL150" s="165"/>
      <c r="FM150" s="165"/>
      <c r="FN150" s="165"/>
      <c r="FO150" s="165"/>
      <c r="FP150" s="165"/>
      <c r="FQ150" s="165"/>
      <c r="FR150" s="165"/>
      <c r="FS150" s="165"/>
      <c r="FT150" s="165"/>
      <c r="FU150" s="165"/>
      <c r="FV150" s="165"/>
      <c r="FW150" s="165"/>
      <c r="FX150" s="165"/>
      <c r="FY150" s="165"/>
      <c r="FZ150" s="165"/>
      <c r="GA150" s="165"/>
      <c r="GB150" s="165"/>
      <c r="GC150" s="165"/>
      <c r="GD150" s="165"/>
      <c r="GE150" s="165"/>
      <c r="GF150" s="165"/>
      <c r="GG150" s="165"/>
      <c r="GH150" s="165"/>
      <c r="GI150" s="165"/>
      <c r="GJ150" s="165"/>
      <c r="GK150" s="165"/>
      <c r="GL150" s="165"/>
      <c r="GM150" s="165"/>
      <c r="GN150" s="165"/>
      <c r="GO150" s="165"/>
      <c r="GP150" s="165"/>
      <c r="GQ150" s="165"/>
      <c r="GR150" s="165"/>
      <c r="GS150" s="165"/>
      <c r="GT150" s="165"/>
      <c r="GU150" s="165"/>
      <c r="GV150" s="165"/>
      <c r="GW150" s="165"/>
      <c r="GX150" s="165"/>
      <c r="GY150" s="165"/>
      <c r="GZ150" s="165"/>
      <c r="HA150" s="165"/>
      <c r="HB150" s="165"/>
      <c r="HC150" s="165"/>
      <c r="HD150" s="165"/>
      <c r="HE150" s="165"/>
      <c r="HF150" s="165"/>
      <c r="HG150" s="165"/>
      <c r="HH150" s="165"/>
      <c r="HI150" s="165"/>
      <c r="HJ150" s="165"/>
      <c r="HK150" s="165"/>
      <c r="HL150" s="165"/>
      <c r="HM150" s="165"/>
      <c r="HN150" s="165"/>
      <c r="HO150" s="165"/>
      <c r="HP150" s="165"/>
      <c r="HQ150" s="165"/>
      <c r="HR150" s="165"/>
      <c r="HS150" s="165"/>
      <c r="HT150" s="165"/>
      <c r="HU150" s="165"/>
      <c r="HV150" s="165"/>
      <c r="HW150" s="165"/>
      <c r="HX150" s="165"/>
      <c r="HY150" s="165"/>
      <c r="HZ150" s="165"/>
      <c r="IA150" s="165"/>
      <c r="IB150" s="165"/>
      <c r="IC150" s="165"/>
      <c r="ID150" s="165"/>
      <c r="IE150" s="165"/>
      <c r="IF150" s="165"/>
      <c r="IG150" s="165"/>
      <c r="IH150" s="165"/>
      <c r="II150" s="165"/>
      <c r="IJ150" s="165"/>
      <c r="IK150" s="165"/>
      <c r="IL150" s="165"/>
      <c r="IM150" s="165"/>
      <c r="IN150" s="165"/>
      <c r="IO150" s="165"/>
      <c r="IP150" s="165"/>
      <c r="IQ150" s="165"/>
      <c r="IR150" s="165"/>
    </row>
    <row r="151" spans="1:252" ht="18.75">
      <c r="A151" s="278"/>
      <c r="B151" s="278"/>
      <c r="C151" s="285"/>
      <c r="D151" s="278" t="s">
        <v>1382</v>
      </c>
      <c r="E151" s="278"/>
      <c r="F151" s="278"/>
      <c r="G151" s="278" t="s">
        <v>654</v>
      </c>
      <c r="H151" s="279" t="s">
        <v>174</v>
      </c>
      <c r="I151" s="278" t="s">
        <v>1659</v>
      </c>
      <c r="J151" s="280">
        <v>2300000</v>
      </c>
      <c r="K151" s="280">
        <v>2800000</v>
      </c>
      <c r="L151" s="152"/>
      <c r="M151" s="225" t="e">
        <f>#REF!/#REF!</f>
        <v>#REF!</v>
      </c>
      <c r="N151" s="226">
        <f t="shared" si="2"/>
        <v>-340000.00000000023</v>
      </c>
      <c r="O151" s="164"/>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c r="EM151" s="165"/>
      <c r="EN151" s="165"/>
      <c r="EO151" s="165"/>
      <c r="EP151" s="165"/>
      <c r="EQ151" s="165"/>
      <c r="ER151" s="165"/>
      <c r="ES151" s="165"/>
      <c r="ET151" s="165"/>
      <c r="EU151" s="165"/>
      <c r="EV151" s="165"/>
      <c r="EW151" s="165"/>
      <c r="EX151" s="165"/>
      <c r="EY151" s="165"/>
      <c r="EZ151" s="165"/>
      <c r="FA151" s="165"/>
      <c r="FB151" s="165"/>
      <c r="FC151" s="165"/>
      <c r="FD151" s="165"/>
      <c r="FE151" s="165"/>
      <c r="FF151" s="165"/>
      <c r="FG151" s="165"/>
      <c r="FH151" s="165"/>
      <c r="FI151" s="165"/>
      <c r="FJ151" s="165"/>
      <c r="FK151" s="165"/>
      <c r="FL151" s="165"/>
      <c r="FM151" s="165"/>
      <c r="FN151" s="165"/>
      <c r="FO151" s="165"/>
      <c r="FP151" s="165"/>
      <c r="FQ151" s="165"/>
      <c r="FR151" s="165"/>
      <c r="FS151" s="165"/>
      <c r="FT151" s="165"/>
      <c r="FU151" s="165"/>
      <c r="FV151" s="165"/>
      <c r="FW151" s="165"/>
      <c r="FX151" s="165"/>
      <c r="FY151" s="165"/>
      <c r="FZ151" s="165"/>
      <c r="GA151" s="165"/>
      <c r="GB151" s="165"/>
      <c r="GC151" s="165"/>
      <c r="GD151" s="165"/>
      <c r="GE151" s="165"/>
      <c r="GF151" s="165"/>
      <c r="GG151" s="165"/>
      <c r="GH151" s="165"/>
      <c r="GI151" s="165"/>
      <c r="GJ151" s="165"/>
      <c r="GK151" s="165"/>
      <c r="GL151" s="165"/>
      <c r="GM151" s="165"/>
      <c r="GN151" s="165"/>
      <c r="GO151" s="165"/>
      <c r="GP151" s="165"/>
      <c r="GQ151" s="165"/>
      <c r="GR151" s="165"/>
      <c r="GS151" s="165"/>
      <c r="GT151" s="165"/>
      <c r="GU151" s="165"/>
      <c r="GV151" s="165"/>
      <c r="GW151" s="165"/>
      <c r="GX151" s="165"/>
      <c r="GY151" s="165"/>
      <c r="GZ151" s="165"/>
      <c r="HA151" s="165"/>
      <c r="HB151" s="165"/>
      <c r="HC151" s="165"/>
      <c r="HD151" s="165"/>
      <c r="HE151" s="165"/>
      <c r="HF151" s="165"/>
      <c r="HG151" s="165"/>
      <c r="HH151" s="165"/>
      <c r="HI151" s="165"/>
      <c r="HJ151" s="165"/>
      <c r="HK151" s="165"/>
      <c r="HL151" s="165"/>
      <c r="HM151" s="165"/>
      <c r="HN151" s="165"/>
      <c r="HO151" s="165"/>
      <c r="HP151" s="165"/>
      <c r="HQ151" s="165"/>
      <c r="HR151" s="165"/>
      <c r="HS151" s="165"/>
      <c r="HT151" s="165"/>
      <c r="HU151" s="165"/>
      <c r="HV151" s="165"/>
      <c r="HW151" s="165"/>
      <c r="HX151" s="165"/>
      <c r="HY151" s="165"/>
      <c r="HZ151" s="165"/>
      <c r="IA151" s="165"/>
      <c r="IB151" s="165"/>
      <c r="IC151" s="165"/>
      <c r="ID151" s="165"/>
      <c r="IE151" s="165"/>
      <c r="IF151" s="165"/>
      <c r="IG151" s="165"/>
      <c r="IH151" s="165"/>
      <c r="II151" s="165"/>
      <c r="IJ151" s="165"/>
      <c r="IK151" s="165"/>
      <c r="IL151" s="165"/>
      <c r="IM151" s="165"/>
      <c r="IN151" s="165"/>
      <c r="IO151" s="165"/>
      <c r="IP151" s="165"/>
      <c r="IQ151" s="165"/>
      <c r="IR151" s="165"/>
    </row>
    <row r="152" spans="1:252" ht="18.75">
      <c r="A152" s="278"/>
      <c r="B152" s="278"/>
      <c r="C152" s="285"/>
      <c r="D152" s="278" t="s">
        <v>1383</v>
      </c>
      <c r="E152" s="278"/>
      <c r="F152" s="278"/>
      <c r="G152" s="278" t="s">
        <v>655</v>
      </c>
      <c r="H152" s="279" t="s">
        <v>175</v>
      </c>
      <c r="I152" s="278" t="s">
        <v>1659</v>
      </c>
      <c r="J152" s="280">
        <v>3400000</v>
      </c>
      <c r="K152" s="280">
        <v>3600000</v>
      </c>
      <c r="L152" s="152"/>
      <c r="M152" s="225" t="e">
        <f>#REF!/#REF!</f>
        <v>#REF!</v>
      </c>
      <c r="N152" s="226">
        <f t="shared" si="2"/>
        <v>-880000</v>
      </c>
      <c r="O152" s="164"/>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c r="EH152" s="165"/>
      <c r="EI152" s="165"/>
      <c r="EJ152" s="165"/>
      <c r="EK152" s="165"/>
      <c r="EL152" s="165"/>
      <c r="EM152" s="165"/>
      <c r="EN152" s="165"/>
      <c r="EO152" s="165"/>
      <c r="EP152" s="165"/>
      <c r="EQ152" s="165"/>
      <c r="ER152" s="165"/>
      <c r="ES152" s="165"/>
      <c r="ET152" s="165"/>
      <c r="EU152" s="165"/>
      <c r="EV152" s="165"/>
      <c r="EW152" s="165"/>
      <c r="EX152" s="165"/>
      <c r="EY152" s="165"/>
      <c r="EZ152" s="165"/>
      <c r="FA152" s="165"/>
      <c r="FB152" s="165"/>
      <c r="FC152" s="165"/>
      <c r="FD152" s="165"/>
      <c r="FE152" s="165"/>
      <c r="FF152" s="165"/>
      <c r="FG152" s="165"/>
      <c r="FH152" s="165"/>
      <c r="FI152" s="165"/>
      <c r="FJ152" s="165"/>
      <c r="FK152" s="165"/>
      <c r="FL152" s="165"/>
      <c r="FM152" s="165"/>
      <c r="FN152" s="165"/>
      <c r="FO152" s="165"/>
      <c r="FP152" s="165"/>
      <c r="FQ152" s="165"/>
      <c r="FR152" s="165"/>
      <c r="FS152" s="165"/>
      <c r="FT152" s="165"/>
      <c r="FU152" s="165"/>
      <c r="FV152" s="165"/>
      <c r="FW152" s="165"/>
      <c r="FX152" s="165"/>
      <c r="FY152" s="165"/>
      <c r="FZ152" s="165"/>
      <c r="GA152" s="165"/>
      <c r="GB152" s="165"/>
      <c r="GC152" s="165"/>
      <c r="GD152" s="165"/>
      <c r="GE152" s="165"/>
      <c r="GF152" s="165"/>
      <c r="GG152" s="165"/>
      <c r="GH152" s="165"/>
      <c r="GI152" s="165"/>
      <c r="GJ152" s="165"/>
      <c r="GK152" s="165"/>
      <c r="GL152" s="165"/>
      <c r="GM152" s="165"/>
      <c r="GN152" s="165"/>
      <c r="GO152" s="165"/>
      <c r="GP152" s="165"/>
      <c r="GQ152" s="165"/>
      <c r="GR152" s="165"/>
      <c r="GS152" s="165"/>
      <c r="GT152" s="165"/>
      <c r="GU152" s="165"/>
      <c r="GV152" s="165"/>
      <c r="GW152" s="165"/>
      <c r="GX152" s="165"/>
      <c r="GY152" s="165"/>
      <c r="GZ152" s="165"/>
      <c r="HA152" s="165"/>
      <c r="HB152" s="165"/>
      <c r="HC152" s="165"/>
      <c r="HD152" s="165"/>
      <c r="HE152" s="165"/>
      <c r="HF152" s="165"/>
      <c r="HG152" s="165"/>
      <c r="HH152" s="165"/>
      <c r="HI152" s="165"/>
      <c r="HJ152" s="165"/>
      <c r="HK152" s="165"/>
      <c r="HL152" s="165"/>
      <c r="HM152" s="165"/>
      <c r="HN152" s="165"/>
      <c r="HO152" s="165"/>
      <c r="HP152" s="165"/>
      <c r="HQ152" s="165"/>
      <c r="HR152" s="165"/>
      <c r="HS152" s="165"/>
      <c r="HT152" s="165"/>
      <c r="HU152" s="165"/>
      <c r="HV152" s="165"/>
      <c r="HW152" s="165"/>
      <c r="HX152" s="165"/>
      <c r="HY152" s="165"/>
      <c r="HZ152" s="165"/>
      <c r="IA152" s="165"/>
      <c r="IB152" s="165"/>
      <c r="IC152" s="165"/>
      <c r="ID152" s="165"/>
      <c r="IE152" s="165"/>
      <c r="IF152" s="165"/>
      <c r="IG152" s="165"/>
      <c r="IH152" s="165"/>
      <c r="II152" s="165"/>
      <c r="IJ152" s="165"/>
      <c r="IK152" s="165"/>
      <c r="IL152" s="165"/>
      <c r="IM152" s="165"/>
      <c r="IN152" s="165"/>
      <c r="IO152" s="165"/>
      <c r="IP152" s="165"/>
      <c r="IQ152" s="165"/>
      <c r="IR152" s="165"/>
    </row>
    <row r="153" spans="1:252" ht="18.75">
      <c r="A153" s="278"/>
      <c r="B153" s="278"/>
      <c r="C153" s="285"/>
      <c r="D153" s="278" t="s">
        <v>1384</v>
      </c>
      <c r="E153" s="278"/>
      <c r="F153" s="278"/>
      <c r="G153" s="278" t="s">
        <v>656</v>
      </c>
      <c r="H153" s="279" t="s">
        <v>176</v>
      </c>
      <c r="I153" s="278" t="s">
        <v>1659</v>
      </c>
      <c r="J153" s="280">
        <v>3800000</v>
      </c>
      <c r="K153" s="280">
        <v>4500000</v>
      </c>
      <c r="L153" s="152"/>
      <c r="M153" s="225" t="e">
        <f>#REF!/#REF!</f>
        <v>#REF!</v>
      </c>
      <c r="N153" s="226">
        <f t="shared" si="2"/>
        <v>-650000</v>
      </c>
      <c r="O153" s="164"/>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c r="EH153" s="165"/>
      <c r="EI153" s="165"/>
      <c r="EJ153" s="165"/>
      <c r="EK153" s="165"/>
      <c r="EL153" s="165"/>
      <c r="EM153" s="165"/>
      <c r="EN153" s="165"/>
      <c r="EO153" s="165"/>
      <c r="EP153" s="165"/>
      <c r="EQ153" s="165"/>
      <c r="ER153" s="165"/>
      <c r="ES153" s="165"/>
      <c r="ET153" s="165"/>
      <c r="EU153" s="165"/>
      <c r="EV153" s="165"/>
      <c r="EW153" s="165"/>
      <c r="EX153" s="165"/>
      <c r="EY153" s="165"/>
      <c r="EZ153" s="165"/>
      <c r="FA153" s="165"/>
      <c r="FB153" s="165"/>
      <c r="FC153" s="165"/>
      <c r="FD153" s="165"/>
      <c r="FE153" s="165"/>
      <c r="FF153" s="165"/>
      <c r="FG153" s="165"/>
      <c r="FH153" s="165"/>
      <c r="FI153" s="165"/>
      <c r="FJ153" s="165"/>
      <c r="FK153" s="165"/>
      <c r="FL153" s="165"/>
      <c r="FM153" s="165"/>
      <c r="FN153" s="165"/>
      <c r="FO153" s="165"/>
      <c r="FP153" s="165"/>
      <c r="FQ153" s="165"/>
      <c r="FR153" s="165"/>
      <c r="FS153" s="165"/>
      <c r="FT153" s="165"/>
      <c r="FU153" s="165"/>
      <c r="FV153" s="165"/>
      <c r="FW153" s="165"/>
      <c r="FX153" s="165"/>
      <c r="FY153" s="165"/>
      <c r="FZ153" s="165"/>
      <c r="GA153" s="165"/>
      <c r="GB153" s="165"/>
      <c r="GC153" s="165"/>
      <c r="GD153" s="165"/>
      <c r="GE153" s="165"/>
      <c r="GF153" s="165"/>
      <c r="GG153" s="165"/>
      <c r="GH153" s="165"/>
      <c r="GI153" s="165"/>
      <c r="GJ153" s="165"/>
      <c r="GK153" s="165"/>
      <c r="GL153" s="165"/>
      <c r="GM153" s="165"/>
      <c r="GN153" s="165"/>
      <c r="GO153" s="165"/>
      <c r="GP153" s="165"/>
      <c r="GQ153" s="165"/>
      <c r="GR153" s="165"/>
      <c r="GS153" s="165"/>
      <c r="GT153" s="165"/>
      <c r="GU153" s="165"/>
      <c r="GV153" s="165"/>
      <c r="GW153" s="165"/>
      <c r="GX153" s="165"/>
      <c r="GY153" s="165"/>
      <c r="GZ153" s="165"/>
      <c r="HA153" s="165"/>
      <c r="HB153" s="165"/>
      <c r="HC153" s="165"/>
      <c r="HD153" s="165"/>
      <c r="HE153" s="165"/>
      <c r="HF153" s="165"/>
      <c r="HG153" s="165"/>
      <c r="HH153" s="165"/>
      <c r="HI153" s="165"/>
      <c r="HJ153" s="165"/>
      <c r="HK153" s="165"/>
      <c r="HL153" s="165"/>
      <c r="HM153" s="165"/>
      <c r="HN153" s="165"/>
      <c r="HO153" s="165"/>
      <c r="HP153" s="165"/>
      <c r="HQ153" s="165"/>
      <c r="HR153" s="165"/>
      <c r="HS153" s="165"/>
      <c r="HT153" s="165"/>
      <c r="HU153" s="165"/>
      <c r="HV153" s="165"/>
      <c r="HW153" s="165"/>
      <c r="HX153" s="165"/>
      <c r="HY153" s="165"/>
      <c r="HZ153" s="165"/>
      <c r="IA153" s="165"/>
      <c r="IB153" s="165"/>
      <c r="IC153" s="165"/>
      <c r="ID153" s="165"/>
      <c r="IE153" s="165"/>
      <c r="IF153" s="165"/>
      <c r="IG153" s="165"/>
      <c r="IH153" s="165"/>
      <c r="II153" s="165"/>
      <c r="IJ153" s="165"/>
      <c r="IK153" s="165"/>
      <c r="IL153" s="165"/>
      <c r="IM153" s="165"/>
      <c r="IN153" s="165"/>
      <c r="IO153" s="165"/>
      <c r="IP153" s="165"/>
      <c r="IQ153" s="165"/>
      <c r="IR153" s="165"/>
    </row>
    <row r="154" spans="1:252" ht="18.75">
      <c r="A154" s="278"/>
      <c r="B154" s="278"/>
      <c r="C154" s="285"/>
      <c r="D154" s="278" t="s">
        <v>1385</v>
      </c>
      <c r="E154" s="278"/>
      <c r="F154" s="278"/>
      <c r="G154" s="278" t="s">
        <v>657</v>
      </c>
      <c r="H154" s="279" t="s">
        <v>177</v>
      </c>
      <c r="I154" s="278" t="s">
        <v>1659</v>
      </c>
      <c r="J154" s="280">
        <v>3400000</v>
      </c>
      <c r="K154" s="280">
        <v>3600000</v>
      </c>
      <c r="L154" s="152"/>
      <c r="M154" s="225" t="e">
        <f>#REF!/#REF!</f>
        <v>#REF!</v>
      </c>
      <c r="N154" s="226">
        <f t="shared" si="2"/>
        <v>-880000</v>
      </c>
      <c r="O154" s="164"/>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c r="EH154" s="165"/>
      <c r="EI154" s="165"/>
      <c r="EJ154" s="165"/>
      <c r="EK154" s="165"/>
      <c r="EL154" s="165"/>
      <c r="EM154" s="165"/>
      <c r="EN154" s="165"/>
      <c r="EO154" s="165"/>
      <c r="EP154" s="165"/>
      <c r="EQ154" s="165"/>
      <c r="ER154" s="165"/>
      <c r="ES154" s="165"/>
      <c r="ET154" s="165"/>
      <c r="EU154" s="165"/>
      <c r="EV154" s="165"/>
      <c r="EW154" s="165"/>
      <c r="EX154" s="165"/>
      <c r="EY154" s="165"/>
      <c r="EZ154" s="165"/>
      <c r="FA154" s="165"/>
      <c r="FB154" s="165"/>
      <c r="FC154" s="165"/>
      <c r="FD154" s="165"/>
      <c r="FE154" s="165"/>
      <c r="FF154" s="165"/>
      <c r="FG154" s="165"/>
      <c r="FH154" s="165"/>
      <c r="FI154" s="165"/>
      <c r="FJ154" s="165"/>
      <c r="FK154" s="165"/>
      <c r="FL154" s="165"/>
      <c r="FM154" s="165"/>
      <c r="FN154" s="165"/>
      <c r="FO154" s="165"/>
      <c r="FP154" s="165"/>
      <c r="FQ154" s="165"/>
      <c r="FR154" s="165"/>
      <c r="FS154" s="165"/>
      <c r="FT154" s="165"/>
      <c r="FU154" s="165"/>
      <c r="FV154" s="165"/>
      <c r="FW154" s="165"/>
      <c r="FX154" s="165"/>
      <c r="FY154" s="165"/>
      <c r="FZ154" s="165"/>
      <c r="GA154" s="165"/>
      <c r="GB154" s="165"/>
      <c r="GC154" s="165"/>
      <c r="GD154" s="165"/>
      <c r="GE154" s="165"/>
      <c r="GF154" s="165"/>
      <c r="GG154" s="165"/>
      <c r="GH154" s="165"/>
      <c r="GI154" s="165"/>
      <c r="GJ154" s="165"/>
      <c r="GK154" s="165"/>
      <c r="GL154" s="165"/>
      <c r="GM154" s="165"/>
      <c r="GN154" s="165"/>
      <c r="GO154" s="165"/>
      <c r="GP154" s="165"/>
      <c r="GQ154" s="165"/>
      <c r="GR154" s="165"/>
      <c r="GS154" s="165"/>
      <c r="GT154" s="165"/>
      <c r="GU154" s="165"/>
      <c r="GV154" s="165"/>
      <c r="GW154" s="165"/>
      <c r="GX154" s="165"/>
      <c r="GY154" s="165"/>
      <c r="GZ154" s="165"/>
      <c r="HA154" s="165"/>
      <c r="HB154" s="165"/>
      <c r="HC154" s="165"/>
      <c r="HD154" s="165"/>
      <c r="HE154" s="165"/>
      <c r="HF154" s="165"/>
      <c r="HG154" s="165"/>
      <c r="HH154" s="165"/>
      <c r="HI154" s="165"/>
      <c r="HJ154" s="165"/>
      <c r="HK154" s="165"/>
      <c r="HL154" s="165"/>
      <c r="HM154" s="165"/>
      <c r="HN154" s="165"/>
      <c r="HO154" s="165"/>
      <c r="HP154" s="165"/>
      <c r="HQ154" s="165"/>
      <c r="HR154" s="165"/>
      <c r="HS154" s="165"/>
      <c r="HT154" s="165"/>
      <c r="HU154" s="165"/>
      <c r="HV154" s="165"/>
      <c r="HW154" s="165"/>
      <c r="HX154" s="165"/>
      <c r="HY154" s="165"/>
      <c r="HZ154" s="165"/>
      <c r="IA154" s="165"/>
      <c r="IB154" s="165"/>
      <c r="IC154" s="165"/>
      <c r="ID154" s="165"/>
      <c r="IE154" s="165"/>
      <c r="IF154" s="165"/>
      <c r="IG154" s="165"/>
      <c r="IH154" s="165"/>
      <c r="II154" s="165"/>
      <c r="IJ154" s="165"/>
      <c r="IK154" s="165"/>
      <c r="IL154" s="165"/>
      <c r="IM154" s="165"/>
      <c r="IN154" s="165"/>
      <c r="IO154" s="165"/>
      <c r="IP154" s="165"/>
      <c r="IQ154" s="165"/>
      <c r="IR154" s="165"/>
    </row>
    <row r="155" spans="1:252" ht="18.75">
      <c r="A155" s="278"/>
      <c r="B155" s="278"/>
      <c r="C155" s="285"/>
      <c r="D155" s="278" t="s">
        <v>1386</v>
      </c>
      <c r="E155" s="278"/>
      <c r="F155" s="278"/>
      <c r="G155" s="278" t="s">
        <v>658</v>
      </c>
      <c r="H155" s="279" t="s">
        <v>178</v>
      </c>
      <c r="I155" s="278" t="s">
        <v>1659</v>
      </c>
      <c r="J155" s="280">
        <v>3200000</v>
      </c>
      <c r="K155" s="280">
        <v>3500000</v>
      </c>
      <c r="L155" s="152"/>
      <c r="M155" s="225" t="e">
        <f>#REF!/#REF!</f>
        <v>#REF!</v>
      </c>
      <c r="N155" s="226">
        <f t="shared" si="2"/>
        <v>-750000</v>
      </c>
      <c r="O155" s="164"/>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c r="EH155" s="165"/>
      <c r="EI155" s="165"/>
      <c r="EJ155" s="165"/>
      <c r="EK155" s="165"/>
      <c r="EL155" s="165"/>
      <c r="EM155" s="165"/>
      <c r="EN155" s="165"/>
      <c r="EO155" s="165"/>
      <c r="EP155" s="165"/>
      <c r="EQ155" s="165"/>
      <c r="ER155" s="165"/>
      <c r="ES155" s="165"/>
      <c r="ET155" s="165"/>
      <c r="EU155" s="165"/>
      <c r="EV155" s="165"/>
      <c r="EW155" s="165"/>
      <c r="EX155" s="165"/>
      <c r="EY155" s="165"/>
      <c r="EZ155" s="165"/>
      <c r="FA155" s="165"/>
      <c r="FB155" s="165"/>
      <c r="FC155" s="165"/>
      <c r="FD155" s="165"/>
      <c r="FE155" s="165"/>
      <c r="FF155" s="165"/>
      <c r="FG155" s="165"/>
      <c r="FH155" s="165"/>
      <c r="FI155" s="165"/>
      <c r="FJ155" s="165"/>
      <c r="FK155" s="165"/>
      <c r="FL155" s="165"/>
      <c r="FM155" s="165"/>
      <c r="FN155" s="165"/>
      <c r="FO155" s="165"/>
      <c r="FP155" s="165"/>
      <c r="FQ155" s="165"/>
      <c r="FR155" s="165"/>
      <c r="FS155" s="165"/>
      <c r="FT155" s="165"/>
      <c r="FU155" s="165"/>
      <c r="FV155" s="165"/>
      <c r="FW155" s="165"/>
      <c r="FX155" s="165"/>
      <c r="FY155" s="165"/>
      <c r="FZ155" s="165"/>
      <c r="GA155" s="165"/>
      <c r="GB155" s="165"/>
      <c r="GC155" s="165"/>
      <c r="GD155" s="165"/>
      <c r="GE155" s="165"/>
      <c r="GF155" s="165"/>
      <c r="GG155" s="165"/>
      <c r="GH155" s="165"/>
      <c r="GI155" s="165"/>
      <c r="GJ155" s="165"/>
      <c r="GK155" s="165"/>
      <c r="GL155" s="165"/>
      <c r="GM155" s="165"/>
      <c r="GN155" s="165"/>
      <c r="GO155" s="165"/>
      <c r="GP155" s="165"/>
      <c r="GQ155" s="165"/>
      <c r="GR155" s="165"/>
      <c r="GS155" s="165"/>
      <c r="GT155" s="165"/>
      <c r="GU155" s="165"/>
      <c r="GV155" s="165"/>
      <c r="GW155" s="165"/>
      <c r="GX155" s="165"/>
      <c r="GY155" s="165"/>
      <c r="GZ155" s="165"/>
      <c r="HA155" s="165"/>
      <c r="HB155" s="165"/>
      <c r="HC155" s="165"/>
      <c r="HD155" s="165"/>
      <c r="HE155" s="165"/>
      <c r="HF155" s="165"/>
      <c r="HG155" s="165"/>
      <c r="HH155" s="165"/>
      <c r="HI155" s="165"/>
      <c r="HJ155" s="165"/>
      <c r="HK155" s="165"/>
      <c r="HL155" s="165"/>
      <c r="HM155" s="165"/>
      <c r="HN155" s="165"/>
      <c r="HO155" s="165"/>
      <c r="HP155" s="165"/>
      <c r="HQ155" s="165"/>
      <c r="HR155" s="165"/>
      <c r="HS155" s="165"/>
      <c r="HT155" s="165"/>
      <c r="HU155" s="165"/>
      <c r="HV155" s="165"/>
      <c r="HW155" s="165"/>
      <c r="HX155" s="165"/>
      <c r="HY155" s="165"/>
      <c r="HZ155" s="165"/>
      <c r="IA155" s="165"/>
      <c r="IB155" s="165"/>
      <c r="IC155" s="165"/>
      <c r="ID155" s="165"/>
      <c r="IE155" s="165"/>
      <c r="IF155" s="165"/>
      <c r="IG155" s="165"/>
      <c r="IH155" s="165"/>
      <c r="II155" s="165"/>
      <c r="IJ155" s="165"/>
      <c r="IK155" s="165"/>
      <c r="IL155" s="165"/>
      <c r="IM155" s="165"/>
      <c r="IN155" s="165"/>
      <c r="IO155" s="165"/>
      <c r="IP155" s="165"/>
      <c r="IQ155" s="165"/>
      <c r="IR155" s="165"/>
    </row>
    <row r="156" spans="1:252" ht="18.75">
      <c r="A156" s="278"/>
      <c r="B156" s="278"/>
      <c r="C156" s="285"/>
      <c r="D156" s="278" t="s">
        <v>1387</v>
      </c>
      <c r="E156" s="278"/>
      <c r="F156" s="278"/>
      <c r="G156" s="278" t="s">
        <v>659</v>
      </c>
      <c r="H156" s="279" t="s">
        <v>179</v>
      </c>
      <c r="I156" s="278" t="s">
        <v>1659</v>
      </c>
      <c r="J156" s="280">
        <v>3000000</v>
      </c>
      <c r="K156" s="280">
        <v>3600000</v>
      </c>
      <c r="L156" s="152"/>
      <c r="M156" s="225" t="e">
        <f>#REF!/#REF!</f>
        <v>#REF!</v>
      </c>
      <c r="N156" s="226">
        <f t="shared" si="2"/>
        <v>-480000</v>
      </c>
      <c r="O156" s="164"/>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c r="EM156" s="165"/>
      <c r="EN156" s="165"/>
      <c r="EO156" s="165"/>
      <c r="EP156" s="165"/>
      <c r="EQ156" s="165"/>
      <c r="ER156" s="165"/>
      <c r="ES156" s="165"/>
      <c r="ET156" s="165"/>
      <c r="EU156" s="165"/>
      <c r="EV156" s="165"/>
      <c r="EW156" s="165"/>
      <c r="EX156" s="165"/>
      <c r="EY156" s="165"/>
      <c r="EZ156" s="165"/>
      <c r="FA156" s="165"/>
      <c r="FB156" s="165"/>
      <c r="FC156" s="165"/>
      <c r="FD156" s="165"/>
      <c r="FE156" s="165"/>
      <c r="FF156" s="165"/>
      <c r="FG156" s="165"/>
      <c r="FH156" s="165"/>
      <c r="FI156" s="165"/>
      <c r="FJ156" s="165"/>
      <c r="FK156" s="165"/>
      <c r="FL156" s="165"/>
      <c r="FM156" s="165"/>
      <c r="FN156" s="165"/>
      <c r="FO156" s="165"/>
      <c r="FP156" s="165"/>
      <c r="FQ156" s="165"/>
      <c r="FR156" s="165"/>
      <c r="FS156" s="165"/>
      <c r="FT156" s="165"/>
      <c r="FU156" s="165"/>
      <c r="FV156" s="165"/>
      <c r="FW156" s="165"/>
      <c r="FX156" s="165"/>
      <c r="FY156" s="165"/>
      <c r="FZ156" s="165"/>
      <c r="GA156" s="165"/>
      <c r="GB156" s="165"/>
      <c r="GC156" s="165"/>
      <c r="GD156" s="165"/>
      <c r="GE156" s="165"/>
      <c r="GF156" s="165"/>
      <c r="GG156" s="165"/>
      <c r="GH156" s="165"/>
      <c r="GI156" s="165"/>
      <c r="GJ156" s="165"/>
      <c r="GK156" s="165"/>
      <c r="GL156" s="165"/>
      <c r="GM156" s="165"/>
      <c r="GN156" s="165"/>
      <c r="GO156" s="165"/>
      <c r="GP156" s="165"/>
      <c r="GQ156" s="165"/>
      <c r="GR156" s="165"/>
      <c r="GS156" s="165"/>
      <c r="GT156" s="165"/>
      <c r="GU156" s="165"/>
      <c r="GV156" s="165"/>
      <c r="GW156" s="165"/>
      <c r="GX156" s="165"/>
      <c r="GY156" s="165"/>
      <c r="GZ156" s="165"/>
      <c r="HA156" s="165"/>
      <c r="HB156" s="165"/>
      <c r="HC156" s="165"/>
      <c r="HD156" s="165"/>
      <c r="HE156" s="165"/>
      <c r="HF156" s="165"/>
      <c r="HG156" s="165"/>
      <c r="HH156" s="165"/>
      <c r="HI156" s="165"/>
      <c r="HJ156" s="165"/>
      <c r="HK156" s="165"/>
      <c r="HL156" s="165"/>
      <c r="HM156" s="165"/>
      <c r="HN156" s="165"/>
      <c r="HO156" s="165"/>
      <c r="HP156" s="165"/>
      <c r="HQ156" s="165"/>
      <c r="HR156" s="165"/>
      <c r="HS156" s="165"/>
      <c r="HT156" s="165"/>
      <c r="HU156" s="165"/>
      <c r="HV156" s="165"/>
      <c r="HW156" s="165"/>
      <c r="HX156" s="165"/>
      <c r="HY156" s="165"/>
      <c r="HZ156" s="165"/>
      <c r="IA156" s="165"/>
      <c r="IB156" s="165"/>
      <c r="IC156" s="165"/>
      <c r="ID156" s="165"/>
      <c r="IE156" s="165"/>
      <c r="IF156" s="165"/>
      <c r="IG156" s="165"/>
      <c r="IH156" s="165"/>
      <c r="II156" s="165"/>
      <c r="IJ156" s="165"/>
      <c r="IK156" s="165"/>
      <c r="IL156" s="165"/>
      <c r="IM156" s="165"/>
      <c r="IN156" s="165"/>
      <c r="IO156" s="165"/>
      <c r="IP156" s="165"/>
      <c r="IQ156" s="165"/>
      <c r="IR156" s="165"/>
    </row>
    <row r="157" spans="1:252" ht="18.75">
      <c r="A157" s="278"/>
      <c r="B157" s="278"/>
      <c r="C157" s="285"/>
      <c r="D157" s="278" t="s">
        <v>1388</v>
      </c>
      <c r="E157" s="278"/>
      <c r="F157" s="278"/>
      <c r="G157" s="278" t="s">
        <v>660</v>
      </c>
      <c r="H157" s="279" t="s">
        <v>180</v>
      </c>
      <c r="I157" s="278" t="s">
        <v>1659</v>
      </c>
      <c r="J157" s="280">
        <v>4500000</v>
      </c>
      <c r="K157" s="280">
        <v>5400000</v>
      </c>
      <c r="L157" s="152"/>
      <c r="M157" s="225" t="e">
        <f>#REF!/#REF!</f>
        <v>#REF!</v>
      </c>
      <c r="N157" s="226">
        <f t="shared" si="2"/>
        <v>-720000.0000000005</v>
      </c>
      <c r="O157" s="164"/>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c r="EM157" s="165"/>
      <c r="EN157" s="165"/>
      <c r="EO157" s="165"/>
      <c r="EP157" s="165"/>
      <c r="EQ157" s="165"/>
      <c r="ER157" s="165"/>
      <c r="ES157" s="165"/>
      <c r="ET157" s="165"/>
      <c r="EU157" s="165"/>
      <c r="EV157" s="165"/>
      <c r="EW157" s="165"/>
      <c r="EX157" s="165"/>
      <c r="EY157" s="165"/>
      <c r="EZ157" s="165"/>
      <c r="FA157" s="165"/>
      <c r="FB157" s="165"/>
      <c r="FC157" s="165"/>
      <c r="FD157" s="165"/>
      <c r="FE157" s="165"/>
      <c r="FF157" s="165"/>
      <c r="FG157" s="165"/>
      <c r="FH157" s="165"/>
      <c r="FI157" s="165"/>
      <c r="FJ157" s="165"/>
      <c r="FK157" s="165"/>
      <c r="FL157" s="165"/>
      <c r="FM157" s="165"/>
      <c r="FN157" s="165"/>
      <c r="FO157" s="165"/>
      <c r="FP157" s="165"/>
      <c r="FQ157" s="165"/>
      <c r="FR157" s="165"/>
      <c r="FS157" s="165"/>
      <c r="FT157" s="165"/>
      <c r="FU157" s="165"/>
      <c r="FV157" s="165"/>
      <c r="FW157" s="165"/>
      <c r="FX157" s="165"/>
      <c r="FY157" s="165"/>
      <c r="FZ157" s="165"/>
      <c r="GA157" s="165"/>
      <c r="GB157" s="165"/>
      <c r="GC157" s="165"/>
      <c r="GD157" s="165"/>
      <c r="GE157" s="165"/>
      <c r="GF157" s="165"/>
      <c r="GG157" s="165"/>
      <c r="GH157" s="165"/>
      <c r="GI157" s="165"/>
      <c r="GJ157" s="165"/>
      <c r="GK157" s="165"/>
      <c r="GL157" s="165"/>
      <c r="GM157" s="165"/>
      <c r="GN157" s="165"/>
      <c r="GO157" s="165"/>
      <c r="GP157" s="165"/>
      <c r="GQ157" s="165"/>
      <c r="GR157" s="165"/>
      <c r="GS157" s="165"/>
      <c r="GT157" s="165"/>
      <c r="GU157" s="165"/>
      <c r="GV157" s="165"/>
      <c r="GW157" s="165"/>
      <c r="GX157" s="165"/>
      <c r="GY157" s="165"/>
      <c r="GZ157" s="165"/>
      <c r="HA157" s="165"/>
      <c r="HB157" s="165"/>
      <c r="HC157" s="165"/>
      <c r="HD157" s="165"/>
      <c r="HE157" s="165"/>
      <c r="HF157" s="165"/>
      <c r="HG157" s="165"/>
      <c r="HH157" s="165"/>
      <c r="HI157" s="165"/>
      <c r="HJ157" s="165"/>
      <c r="HK157" s="165"/>
      <c r="HL157" s="165"/>
      <c r="HM157" s="165"/>
      <c r="HN157" s="165"/>
      <c r="HO157" s="165"/>
      <c r="HP157" s="165"/>
      <c r="HQ157" s="165"/>
      <c r="HR157" s="165"/>
      <c r="HS157" s="165"/>
      <c r="HT157" s="165"/>
      <c r="HU157" s="165"/>
      <c r="HV157" s="165"/>
      <c r="HW157" s="165"/>
      <c r="HX157" s="165"/>
      <c r="HY157" s="165"/>
      <c r="HZ157" s="165"/>
      <c r="IA157" s="165"/>
      <c r="IB157" s="165"/>
      <c r="IC157" s="165"/>
      <c r="ID157" s="165"/>
      <c r="IE157" s="165"/>
      <c r="IF157" s="165"/>
      <c r="IG157" s="165"/>
      <c r="IH157" s="165"/>
      <c r="II157" s="165"/>
      <c r="IJ157" s="165"/>
      <c r="IK157" s="165"/>
      <c r="IL157" s="165"/>
      <c r="IM157" s="165"/>
      <c r="IN157" s="165"/>
      <c r="IO157" s="165"/>
      <c r="IP157" s="165"/>
      <c r="IQ157" s="165"/>
      <c r="IR157" s="165"/>
    </row>
    <row r="158" spans="1:252" ht="31.5">
      <c r="A158" s="278"/>
      <c r="B158" s="278"/>
      <c r="C158" s="285"/>
      <c r="D158" s="278" t="s">
        <v>1389</v>
      </c>
      <c r="E158" s="278"/>
      <c r="F158" s="278"/>
      <c r="G158" s="278" t="s">
        <v>661</v>
      </c>
      <c r="H158" s="279" t="s">
        <v>181</v>
      </c>
      <c r="I158" s="278" t="s">
        <v>1659</v>
      </c>
      <c r="J158" s="280">
        <v>1900000</v>
      </c>
      <c r="K158" s="280">
        <v>2200000</v>
      </c>
      <c r="L158" s="152"/>
      <c r="M158" s="225" t="e">
        <f>#REF!/#REF!</f>
        <v>#REF!</v>
      </c>
      <c r="N158" s="226">
        <f t="shared" si="2"/>
        <v>-360000</v>
      </c>
      <c r="O158" s="164"/>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c r="EM158" s="165"/>
      <c r="EN158" s="165"/>
      <c r="EO158" s="165"/>
      <c r="EP158" s="165"/>
      <c r="EQ158" s="165"/>
      <c r="ER158" s="165"/>
      <c r="ES158" s="165"/>
      <c r="ET158" s="165"/>
      <c r="EU158" s="165"/>
      <c r="EV158" s="165"/>
      <c r="EW158" s="165"/>
      <c r="EX158" s="165"/>
      <c r="EY158" s="165"/>
      <c r="EZ158" s="165"/>
      <c r="FA158" s="165"/>
      <c r="FB158" s="165"/>
      <c r="FC158" s="165"/>
      <c r="FD158" s="165"/>
      <c r="FE158" s="165"/>
      <c r="FF158" s="165"/>
      <c r="FG158" s="165"/>
      <c r="FH158" s="165"/>
      <c r="FI158" s="165"/>
      <c r="FJ158" s="165"/>
      <c r="FK158" s="165"/>
      <c r="FL158" s="165"/>
      <c r="FM158" s="165"/>
      <c r="FN158" s="165"/>
      <c r="FO158" s="165"/>
      <c r="FP158" s="165"/>
      <c r="FQ158" s="165"/>
      <c r="FR158" s="165"/>
      <c r="FS158" s="165"/>
      <c r="FT158" s="165"/>
      <c r="FU158" s="165"/>
      <c r="FV158" s="165"/>
      <c r="FW158" s="165"/>
      <c r="FX158" s="165"/>
      <c r="FY158" s="165"/>
      <c r="FZ158" s="165"/>
      <c r="GA158" s="165"/>
      <c r="GB158" s="165"/>
      <c r="GC158" s="165"/>
      <c r="GD158" s="165"/>
      <c r="GE158" s="165"/>
      <c r="GF158" s="165"/>
      <c r="GG158" s="165"/>
      <c r="GH158" s="165"/>
      <c r="GI158" s="165"/>
      <c r="GJ158" s="165"/>
      <c r="GK158" s="165"/>
      <c r="GL158" s="165"/>
      <c r="GM158" s="165"/>
      <c r="GN158" s="165"/>
      <c r="GO158" s="165"/>
      <c r="GP158" s="165"/>
      <c r="GQ158" s="165"/>
      <c r="GR158" s="165"/>
      <c r="GS158" s="165"/>
      <c r="GT158" s="165"/>
      <c r="GU158" s="165"/>
      <c r="GV158" s="165"/>
      <c r="GW158" s="165"/>
      <c r="GX158" s="165"/>
      <c r="GY158" s="165"/>
      <c r="GZ158" s="165"/>
      <c r="HA158" s="165"/>
      <c r="HB158" s="165"/>
      <c r="HC158" s="165"/>
      <c r="HD158" s="165"/>
      <c r="HE158" s="165"/>
      <c r="HF158" s="165"/>
      <c r="HG158" s="165"/>
      <c r="HH158" s="165"/>
      <c r="HI158" s="165"/>
      <c r="HJ158" s="165"/>
      <c r="HK158" s="165"/>
      <c r="HL158" s="165"/>
      <c r="HM158" s="165"/>
      <c r="HN158" s="165"/>
      <c r="HO158" s="165"/>
      <c r="HP158" s="165"/>
      <c r="HQ158" s="165"/>
      <c r="HR158" s="165"/>
      <c r="HS158" s="165"/>
      <c r="HT158" s="165"/>
      <c r="HU158" s="165"/>
      <c r="HV158" s="165"/>
      <c r="HW158" s="165"/>
      <c r="HX158" s="165"/>
      <c r="HY158" s="165"/>
      <c r="HZ158" s="165"/>
      <c r="IA158" s="165"/>
      <c r="IB158" s="165"/>
      <c r="IC158" s="165"/>
      <c r="ID158" s="165"/>
      <c r="IE158" s="165"/>
      <c r="IF158" s="165"/>
      <c r="IG158" s="165"/>
      <c r="IH158" s="165"/>
      <c r="II158" s="165"/>
      <c r="IJ158" s="165"/>
      <c r="IK158" s="165"/>
      <c r="IL158" s="165"/>
      <c r="IM158" s="165"/>
      <c r="IN158" s="165"/>
      <c r="IO158" s="165"/>
      <c r="IP158" s="165"/>
      <c r="IQ158" s="165"/>
      <c r="IR158" s="165"/>
    </row>
    <row r="159" spans="1:252" ht="18.75">
      <c r="A159" s="278"/>
      <c r="B159" s="278"/>
      <c r="C159" s="285"/>
      <c r="D159" s="278" t="s">
        <v>1390</v>
      </c>
      <c r="E159" s="278"/>
      <c r="F159" s="278"/>
      <c r="G159" s="278" t="s">
        <v>662</v>
      </c>
      <c r="H159" s="279" t="s">
        <v>182</v>
      </c>
      <c r="I159" s="278" t="s">
        <v>1659</v>
      </c>
      <c r="J159" s="280">
        <v>4500000</v>
      </c>
      <c r="K159" s="280">
        <v>5400000</v>
      </c>
      <c r="L159" s="152"/>
      <c r="M159" s="225" t="e">
        <f>#REF!/#REF!</f>
        <v>#REF!</v>
      </c>
      <c r="N159" s="226">
        <f t="shared" si="2"/>
        <v>-720000.0000000005</v>
      </c>
      <c r="O159" s="164"/>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7"/>
      <c r="BW159" s="227"/>
      <c r="BX159" s="227"/>
      <c r="BY159" s="227"/>
      <c r="BZ159" s="227"/>
      <c r="CA159" s="227"/>
      <c r="CB159" s="227"/>
      <c r="CC159" s="227"/>
      <c r="CD159" s="227"/>
      <c r="CE159" s="227"/>
      <c r="CF159" s="227"/>
      <c r="CG159" s="227"/>
      <c r="CH159" s="227"/>
      <c r="CI159" s="227"/>
      <c r="CJ159" s="227"/>
      <c r="CK159" s="227"/>
      <c r="CL159" s="227"/>
      <c r="CM159" s="227"/>
      <c r="CN159" s="227"/>
      <c r="CO159" s="227"/>
      <c r="CP159" s="227"/>
      <c r="CQ159" s="227"/>
      <c r="CR159" s="227"/>
      <c r="CS159" s="227"/>
      <c r="CT159" s="227"/>
      <c r="CU159" s="227"/>
      <c r="CV159" s="227"/>
      <c r="CW159" s="227"/>
      <c r="CX159" s="227"/>
      <c r="CY159" s="227"/>
      <c r="CZ159" s="227"/>
      <c r="DA159" s="227"/>
      <c r="DB159" s="227"/>
      <c r="DC159" s="227"/>
      <c r="DD159" s="227"/>
      <c r="DE159" s="227"/>
      <c r="DF159" s="227"/>
      <c r="DG159" s="227"/>
      <c r="DH159" s="227"/>
      <c r="DI159" s="227"/>
      <c r="DJ159" s="227"/>
      <c r="DK159" s="227"/>
      <c r="DL159" s="227"/>
      <c r="DM159" s="227"/>
      <c r="DN159" s="227"/>
      <c r="DO159" s="227"/>
      <c r="DP159" s="227"/>
      <c r="DQ159" s="227"/>
      <c r="DR159" s="227"/>
      <c r="DS159" s="227"/>
      <c r="DT159" s="227"/>
      <c r="DU159" s="227"/>
      <c r="DV159" s="227"/>
      <c r="DW159" s="227"/>
      <c r="DX159" s="227"/>
      <c r="DY159" s="227"/>
      <c r="DZ159" s="227"/>
      <c r="EA159" s="227"/>
      <c r="EB159" s="227"/>
      <c r="EC159" s="227"/>
      <c r="ED159" s="227"/>
      <c r="EE159" s="227"/>
      <c r="EF159" s="227"/>
      <c r="EG159" s="227"/>
      <c r="EH159" s="227"/>
      <c r="EI159" s="227"/>
      <c r="EJ159" s="227"/>
      <c r="EK159" s="227"/>
      <c r="EL159" s="227"/>
      <c r="EM159" s="227"/>
      <c r="EN159" s="227"/>
      <c r="EO159" s="227"/>
      <c r="EP159" s="227"/>
      <c r="EQ159" s="227"/>
      <c r="ER159" s="227"/>
      <c r="ES159" s="227"/>
      <c r="ET159" s="227"/>
      <c r="EU159" s="227"/>
      <c r="EV159" s="227"/>
      <c r="EW159" s="227"/>
      <c r="EX159" s="227"/>
      <c r="EY159" s="227"/>
      <c r="EZ159" s="227"/>
      <c r="FA159" s="227"/>
      <c r="FB159" s="227"/>
      <c r="FC159" s="227"/>
      <c r="FD159" s="227"/>
      <c r="FE159" s="227"/>
      <c r="FF159" s="227"/>
      <c r="FG159" s="227"/>
      <c r="FH159" s="227"/>
      <c r="FI159" s="227"/>
      <c r="FJ159" s="227"/>
      <c r="FK159" s="227"/>
      <c r="FL159" s="227"/>
      <c r="FM159" s="227"/>
      <c r="FN159" s="227"/>
      <c r="FO159" s="227"/>
      <c r="FP159" s="227"/>
      <c r="FQ159" s="227"/>
      <c r="FR159" s="227"/>
      <c r="FS159" s="227"/>
      <c r="FT159" s="227"/>
      <c r="FU159" s="227"/>
      <c r="FV159" s="227"/>
      <c r="FW159" s="227"/>
      <c r="FX159" s="227"/>
      <c r="FY159" s="227"/>
      <c r="FZ159" s="227"/>
      <c r="GA159" s="227"/>
      <c r="GB159" s="227"/>
      <c r="GC159" s="227"/>
      <c r="GD159" s="227"/>
      <c r="GE159" s="227"/>
      <c r="GF159" s="227"/>
      <c r="GG159" s="227"/>
      <c r="GH159" s="227"/>
      <c r="GI159" s="227"/>
      <c r="GJ159" s="227"/>
      <c r="GK159" s="227"/>
      <c r="GL159" s="227"/>
      <c r="GM159" s="227"/>
      <c r="GN159" s="227"/>
      <c r="GO159" s="227"/>
      <c r="GP159" s="227"/>
      <c r="GQ159" s="227"/>
      <c r="GR159" s="227"/>
      <c r="GS159" s="227"/>
      <c r="GT159" s="227"/>
      <c r="GU159" s="227"/>
      <c r="GV159" s="227"/>
      <c r="GW159" s="227"/>
      <c r="GX159" s="227"/>
      <c r="GY159" s="227"/>
      <c r="GZ159" s="227"/>
      <c r="HA159" s="227"/>
      <c r="HB159" s="227"/>
      <c r="HC159" s="227"/>
      <c r="HD159" s="227"/>
      <c r="HE159" s="227"/>
      <c r="HF159" s="227"/>
      <c r="HG159" s="227"/>
      <c r="HH159" s="227"/>
      <c r="HI159" s="227"/>
      <c r="HJ159" s="227"/>
      <c r="HK159" s="227"/>
      <c r="HL159" s="227"/>
      <c r="HM159" s="227"/>
      <c r="HN159" s="227"/>
      <c r="HO159" s="227"/>
      <c r="HP159" s="227"/>
      <c r="HQ159" s="227"/>
      <c r="HR159" s="227"/>
      <c r="HS159" s="227"/>
      <c r="HT159" s="227"/>
      <c r="HU159" s="227"/>
      <c r="HV159" s="227"/>
      <c r="HW159" s="227"/>
      <c r="HX159" s="227"/>
      <c r="HY159" s="227"/>
      <c r="HZ159" s="227"/>
      <c r="IA159" s="227"/>
      <c r="IB159" s="227"/>
      <c r="IC159" s="227"/>
      <c r="ID159" s="227"/>
      <c r="IE159" s="227"/>
      <c r="IF159" s="227"/>
      <c r="IG159" s="227"/>
      <c r="IH159" s="227"/>
      <c r="II159" s="227"/>
      <c r="IJ159" s="227"/>
      <c r="IK159" s="227"/>
      <c r="IL159" s="227"/>
      <c r="IM159" s="227"/>
      <c r="IN159" s="227"/>
      <c r="IO159" s="227"/>
      <c r="IP159" s="227"/>
      <c r="IQ159" s="227"/>
      <c r="IR159" s="227"/>
    </row>
    <row r="160" spans="1:252" ht="15.75">
      <c r="A160" s="278"/>
      <c r="B160" s="278"/>
      <c r="C160" s="285"/>
      <c r="D160" s="278" t="s">
        <v>1391</v>
      </c>
      <c r="E160" s="278"/>
      <c r="F160" s="278"/>
      <c r="G160" s="278" t="s">
        <v>663</v>
      </c>
      <c r="H160" s="279" t="s">
        <v>183</v>
      </c>
      <c r="I160" s="278" t="s">
        <v>94</v>
      </c>
      <c r="J160" s="280">
        <v>700000</v>
      </c>
      <c r="K160" s="280">
        <v>900000</v>
      </c>
      <c r="L160" s="152"/>
      <c r="M160" s="225" t="e">
        <f>#REF!/#REF!</f>
        <v>#REF!</v>
      </c>
      <c r="N160" s="226">
        <f t="shared" si="2"/>
        <v>-70000</v>
      </c>
      <c r="O160" s="164"/>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27"/>
      <c r="BW160" s="227"/>
      <c r="BX160" s="227"/>
      <c r="BY160" s="227"/>
      <c r="BZ160" s="227"/>
      <c r="CA160" s="227"/>
      <c r="CB160" s="227"/>
      <c r="CC160" s="227"/>
      <c r="CD160" s="227"/>
      <c r="CE160" s="227"/>
      <c r="CF160" s="227"/>
      <c r="CG160" s="227"/>
      <c r="CH160" s="227"/>
      <c r="CI160" s="227"/>
      <c r="CJ160" s="227"/>
      <c r="CK160" s="227"/>
      <c r="CL160" s="227"/>
      <c r="CM160" s="227"/>
      <c r="CN160" s="227"/>
      <c r="CO160" s="227"/>
      <c r="CP160" s="227"/>
      <c r="CQ160" s="227"/>
      <c r="CR160" s="227"/>
      <c r="CS160" s="227"/>
      <c r="CT160" s="227"/>
      <c r="CU160" s="227"/>
      <c r="CV160" s="227"/>
      <c r="CW160" s="227"/>
      <c r="CX160" s="227"/>
      <c r="CY160" s="227"/>
      <c r="CZ160" s="227"/>
      <c r="DA160" s="227"/>
      <c r="DB160" s="227"/>
      <c r="DC160" s="227"/>
      <c r="DD160" s="227"/>
      <c r="DE160" s="227"/>
      <c r="DF160" s="227"/>
      <c r="DG160" s="227"/>
      <c r="DH160" s="227"/>
      <c r="DI160" s="227"/>
      <c r="DJ160" s="227"/>
      <c r="DK160" s="227"/>
      <c r="DL160" s="227"/>
      <c r="DM160" s="227"/>
      <c r="DN160" s="227"/>
      <c r="DO160" s="227"/>
      <c r="DP160" s="227"/>
      <c r="DQ160" s="227"/>
      <c r="DR160" s="227"/>
      <c r="DS160" s="227"/>
      <c r="DT160" s="227"/>
      <c r="DU160" s="227"/>
      <c r="DV160" s="227"/>
      <c r="DW160" s="227"/>
      <c r="DX160" s="227"/>
      <c r="DY160" s="227"/>
      <c r="DZ160" s="227"/>
      <c r="EA160" s="227"/>
      <c r="EB160" s="227"/>
      <c r="EC160" s="227"/>
      <c r="ED160" s="227"/>
      <c r="EE160" s="227"/>
      <c r="EF160" s="227"/>
      <c r="EG160" s="227"/>
      <c r="EH160" s="227"/>
      <c r="EI160" s="227"/>
      <c r="EJ160" s="227"/>
      <c r="EK160" s="227"/>
      <c r="EL160" s="227"/>
      <c r="EM160" s="227"/>
      <c r="EN160" s="227"/>
      <c r="EO160" s="227"/>
      <c r="EP160" s="227"/>
      <c r="EQ160" s="227"/>
      <c r="ER160" s="227"/>
      <c r="ES160" s="227"/>
      <c r="ET160" s="227"/>
      <c r="EU160" s="227"/>
      <c r="EV160" s="227"/>
      <c r="EW160" s="227"/>
      <c r="EX160" s="227"/>
      <c r="EY160" s="227"/>
      <c r="EZ160" s="227"/>
      <c r="FA160" s="227"/>
      <c r="FB160" s="227"/>
      <c r="FC160" s="227"/>
      <c r="FD160" s="227"/>
      <c r="FE160" s="227"/>
      <c r="FF160" s="227"/>
      <c r="FG160" s="227"/>
      <c r="FH160" s="227"/>
      <c r="FI160" s="227"/>
      <c r="FJ160" s="227"/>
      <c r="FK160" s="227"/>
      <c r="FL160" s="227"/>
      <c r="FM160" s="227"/>
      <c r="FN160" s="227"/>
      <c r="FO160" s="227"/>
      <c r="FP160" s="227"/>
      <c r="FQ160" s="227"/>
      <c r="FR160" s="227"/>
      <c r="FS160" s="227"/>
      <c r="FT160" s="227"/>
      <c r="FU160" s="227"/>
      <c r="FV160" s="227"/>
      <c r="FW160" s="227"/>
      <c r="FX160" s="227"/>
      <c r="FY160" s="227"/>
      <c r="FZ160" s="227"/>
      <c r="GA160" s="227"/>
      <c r="GB160" s="227"/>
      <c r="GC160" s="227"/>
      <c r="GD160" s="227"/>
      <c r="GE160" s="227"/>
      <c r="GF160" s="227"/>
      <c r="GG160" s="227"/>
      <c r="GH160" s="227"/>
      <c r="GI160" s="227"/>
      <c r="GJ160" s="227"/>
      <c r="GK160" s="227"/>
      <c r="GL160" s="227"/>
      <c r="GM160" s="227"/>
      <c r="GN160" s="227"/>
      <c r="GO160" s="227"/>
      <c r="GP160" s="227"/>
      <c r="GQ160" s="227"/>
      <c r="GR160" s="227"/>
      <c r="GS160" s="227"/>
      <c r="GT160" s="227"/>
      <c r="GU160" s="227"/>
      <c r="GV160" s="227"/>
      <c r="GW160" s="227"/>
      <c r="GX160" s="227"/>
      <c r="GY160" s="227"/>
      <c r="GZ160" s="227"/>
      <c r="HA160" s="227"/>
      <c r="HB160" s="227"/>
      <c r="HC160" s="227"/>
      <c r="HD160" s="227"/>
      <c r="HE160" s="227"/>
      <c r="HF160" s="227"/>
      <c r="HG160" s="227"/>
      <c r="HH160" s="227"/>
      <c r="HI160" s="227"/>
      <c r="HJ160" s="227"/>
      <c r="HK160" s="227"/>
      <c r="HL160" s="227"/>
      <c r="HM160" s="227"/>
      <c r="HN160" s="227"/>
      <c r="HO160" s="227"/>
      <c r="HP160" s="227"/>
      <c r="HQ160" s="227"/>
      <c r="HR160" s="227"/>
      <c r="HS160" s="227"/>
      <c r="HT160" s="227"/>
      <c r="HU160" s="227"/>
      <c r="HV160" s="227"/>
      <c r="HW160" s="227"/>
      <c r="HX160" s="227"/>
      <c r="HY160" s="227"/>
      <c r="HZ160" s="227"/>
      <c r="IA160" s="227"/>
      <c r="IB160" s="227"/>
      <c r="IC160" s="227"/>
      <c r="ID160" s="227"/>
      <c r="IE160" s="227"/>
      <c r="IF160" s="227"/>
      <c r="IG160" s="227"/>
      <c r="IH160" s="227"/>
      <c r="II160" s="227"/>
      <c r="IJ160" s="227"/>
      <c r="IK160" s="227"/>
      <c r="IL160" s="227"/>
      <c r="IM160" s="227"/>
      <c r="IN160" s="227"/>
      <c r="IO160" s="227"/>
      <c r="IP160" s="227"/>
      <c r="IQ160" s="227"/>
      <c r="IR160" s="227"/>
    </row>
    <row r="161" spans="1:252" ht="18.75">
      <c r="A161" s="278"/>
      <c r="B161" s="278"/>
      <c r="C161" s="285"/>
      <c r="D161" s="278" t="s">
        <v>1392</v>
      </c>
      <c r="E161" s="278"/>
      <c r="F161" s="278"/>
      <c r="G161" s="278" t="s">
        <v>664</v>
      </c>
      <c r="H161" s="279" t="s">
        <v>184</v>
      </c>
      <c r="I161" s="278" t="s">
        <v>1659</v>
      </c>
      <c r="J161" s="280">
        <v>3000000</v>
      </c>
      <c r="K161" s="280">
        <v>3500000</v>
      </c>
      <c r="L161" s="152"/>
      <c r="M161" s="225" t="e">
        <f>#REF!/#REF!</f>
        <v>#REF!</v>
      </c>
      <c r="N161" s="226">
        <f t="shared" si="2"/>
        <v>-550000</v>
      </c>
      <c r="O161" s="164"/>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c r="EM161" s="165"/>
      <c r="EN161" s="165"/>
      <c r="EO161" s="165"/>
      <c r="EP161" s="165"/>
      <c r="EQ161" s="165"/>
      <c r="ER161" s="165"/>
      <c r="ES161" s="165"/>
      <c r="ET161" s="165"/>
      <c r="EU161" s="165"/>
      <c r="EV161" s="165"/>
      <c r="EW161" s="165"/>
      <c r="EX161" s="165"/>
      <c r="EY161" s="165"/>
      <c r="EZ161" s="165"/>
      <c r="FA161" s="165"/>
      <c r="FB161" s="165"/>
      <c r="FC161" s="165"/>
      <c r="FD161" s="165"/>
      <c r="FE161" s="165"/>
      <c r="FF161" s="165"/>
      <c r="FG161" s="165"/>
      <c r="FH161" s="165"/>
      <c r="FI161" s="165"/>
      <c r="FJ161" s="165"/>
      <c r="FK161" s="165"/>
      <c r="FL161" s="165"/>
      <c r="FM161" s="165"/>
      <c r="FN161" s="165"/>
      <c r="FO161" s="165"/>
      <c r="FP161" s="165"/>
      <c r="FQ161" s="165"/>
      <c r="FR161" s="165"/>
      <c r="FS161" s="165"/>
      <c r="FT161" s="165"/>
      <c r="FU161" s="165"/>
      <c r="FV161" s="165"/>
      <c r="FW161" s="165"/>
      <c r="FX161" s="165"/>
      <c r="FY161" s="165"/>
      <c r="FZ161" s="165"/>
      <c r="GA161" s="165"/>
      <c r="GB161" s="165"/>
      <c r="GC161" s="165"/>
      <c r="GD161" s="165"/>
      <c r="GE161" s="165"/>
      <c r="GF161" s="165"/>
      <c r="GG161" s="165"/>
      <c r="GH161" s="165"/>
      <c r="GI161" s="165"/>
      <c r="GJ161" s="165"/>
      <c r="GK161" s="165"/>
      <c r="GL161" s="165"/>
      <c r="GM161" s="165"/>
      <c r="GN161" s="165"/>
      <c r="GO161" s="165"/>
      <c r="GP161" s="165"/>
      <c r="GQ161" s="165"/>
      <c r="GR161" s="165"/>
      <c r="GS161" s="165"/>
      <c r="GT161" s="165"/>
      <c r="GU161" s="165"/>
      <c r="GV161" s="165"/>
      <c r="GW161" s="165"/>
      <c r="GX161" s="165"/>
      <c r="GY161" s="165"/>
      <c r="GZ161" s="165"/>
      <c r="HA161" s="165"/>
      <c r="HB161" s="165"/>
      <c r="HC161" s="165"/>
      <c r="HD161" s="165"/>
      <c r="HE161" s="165"/>
      <c r="HF161" s="165"/>
      <c r="HG161" s="165"/>
      <c r="HH161" s="165"/>
      <c r="HI161" s="165"/>
      <c r="HJ161" s="165"/>
      <c r="HK161" s="165"/>
      <c r="HL161" s="165"/>
      <c r="HM161" s="165"/>
      <c r="HN161" s="165"/>
      <c r="HO161" s="165"/>
      <c r="HP161" s="165"/>
      <c r="HQ161" s="165"/>
      <c r="HR161" s="165"/>
      <c r="HS161" s="165"/>
      <c r="HT161" s="165"/>
      <c r="HU161" s="165"/>
      <c r="HV161" s="165"/>
      <c r="HW161" s="165"/>
      <c r="HX161" s="165"/>
      <c r="HY161" s="165"/>
      <c r="HZ161" s="165"/>
      <c r="IA161" s="165"/>
      <c r="IB161" s="165"/>
      <c r="IC161" s="165"/>
      <c r="ID161" s="165"/>
      <c r="IE161" s="165"/>
      <c r="IF161" s="165"/>
      <c r="IG161" s="165"/>
      <c r="IH161" s="165"/>
      <c r="II161" s="165"/>
      <c r="IJ161" s="165"/>
      <c r="IK161" s="165"/>
      <c r="IL161" s="165"/>
      <c r="IM161" s="165"/>
      <c r="IN161" s="165"/>
      <c r="IO161" s="165"/>
      <c r="IP161" s="165"/>
      <c r="IQ161" s="165"/>
      <c r="IR161" s="165"/>
    </row>
    <row r="162" spans="1:252" ht="15.75">
      <c r="A162" s="278"/>
      <c r="B162" s="278"/>
      <c r="C162" s="285"/>
      <c r="D162" s="278" t="s">
        <v>1393</v>
      </c>
      <c r="E162" s="278"/>
      <c r="F162" s="278"/>
      <c r="G162" s="278" t="s">
        <v>665</v>
      </c>
      <c r="H162" s="279" t="s">
        <v>120</v>
      </c>
      <c r="I162" s="278"/>
      <c r="J162" s="280"/>
      <c r="K162" s="280"/>
      <c r="L162" s="152"/>
      <c r="M162" s="225" t="e">
        <f>#REF!/#REF!</f>
        <v>#REF!</v>
      </c>
      <c r="N162" s="226">
        <f t="shared" si="2"/>
        <v>0</v>
      </c>
      <c r="O162" s="164"/>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c r="EH162" s="165"/>
      <c r="EI162" s="165"/>
      <c r="EJ162" s="165"/>
      <c r="EK162" s="165"/>
      <c r="EL162" s="165"/>
      <c r="EM162" s="165"/>
      <c r="EN162" s="165"/>
      <c r="EO162" s="165"/>
      <c r="EP162" s="165"/>
      <c r="EQ162" s="165"/>
      <c r="ER162" s="165"/>
      <c r="ES162" s="165"/>
      <c r="ET162" s="165"/>
      <c r="EU162" s="165"/>
      <c r="EV162" s="165"/>
      <c r="EW162" s="165"/>
      <c r="EX162" s="165"/>
      <c r="EY162" s="165"/>
      <c r="EZ162" s="165"/>
      <c r="FA162" s="165"/>
      <c r="FB162" s="165"/>
      <c r="FC162" s="165"/>
      <c r="FD162" s="165"/>
      <c r="FE162" s="165"/>
      <c r="FF162" s="165"/>
      <c r="FG162" s="165"/>
      <c r="FH162" s="165"/>
      <c r="FI162" s="165"/>
      <c r="FJ162" s="165"/>
      <c r="FK162" s="165"/>
      <c r="FL162" s="165"/>
      <c r="FM162" s="165"/>
      <c r="FN162" s="165"/>
      <c r="FO162" s="165"/>
      <c r="FP162" s="165"/>
      <c r="FQ162" s="165"/>
      <c r="FR162" s="165"/>
      <c r="FS162" s="165"/>
      <c r="FT162" s="165"/>
      <c r="FU162" s="165"/>
      <c r="FV162" s="165"/>
      <c r="FW162" s="165"/>
      <c r="FX162" s="165"/>
      <c r="FY162" s="165"/>
      <c r="FZ162" s="165"/>
      <c r="GA162" s="165"/>
      <c r="GB162" s="165"/>
      <c r="GC162" s="165"/>
      <c r="GD162" s="165"/>
      <c r="GE162" s="165"/>
      <c r="GF162" s="165"/>
      <c r="GG162" s="165"/>
      <c r="GH162" s="165"/>
      <c r="GI162" s="165"/>
      <c r="GJ162" s="165"/>
      <c r="GK162" s="165"/>
      <c r="GL162" s="165"/>
      <c r="GM162" s="165"/>
      <c r="GN162" s="165"/>
      <c r="GO162" s="165"/>
      <c r="GP162" s="165"/>
      <c r="GQ162" s="165"/>
      <c r="GR162" s="165"/>
      <c r="GS162" s="165"/>
      <c r="GT162" s="165"/>
      <c r="GU162" s="165"/>
      <c r="GV162" s="165"/>
      <c r="GW162" s="165"/>
      <c r="GX162" s="165"/>
      <c r="GY162" s="165"/>
      <c r="GZ162" s="165"/>
      <c r="HA162" s="165"/>
      <c r="HB162" s="165"/>
      <c r="HC162" s="165"/>
      <c r="HD162" s="165"/>
      <c r="HE162" s="165"/>
      <c r="HF162" s="165"/>
      <c r="HG162" s="165"/>
      <c r="HH162" s="165"/>
      <c r="HI162" s="165"/>
      <c r="HJ162" s="165"/>
      <c r="HK162" s="165"/>
      <c r="HL162" s="165"/>
      <c r="HM162" s="165"/>
      <c r="HN162" s="165"/>
      <c r="HO162" s="165"/>
      <c r="HP162" s="165"/>
      <c r="HQ162" s="165"/>
      <c r="HR162" s="165"/>
      <c r="HS162" s="165"/>
      <c r="HT162" s="165"/>
      <c r="HU162" s="165"/>
      <c r="HV162" s="165"/>
      <c r="HW162" s="165"/>
      <c r="HX162" s="165"/>
      <c r="HY162" s="165"/>
      <c r="HZ162" s="165"/>
      <c r="IA162" s="165"/>
      <c r="IB162" s="165"/>
      <c r="IC162" s="165"/>
      <c r="ID162" s="165"/>
      <c r="IE162" s="165"/>
      <c r="IF162" s="165"/>
      <c r="IG162" s="165"/>
      <c r="IH162" s="165"/>
      <c r="II162" s="165"/>
      <c r="IJ162" s="165"/>
      <c r="IK162" s="165"/>
      <c r="IL162" s="165"/>
      <c r="IM162" s="165"/>
      <c r="IN162" s="165"/>
      <c r="IO162" s="165"/>
      <c r="IP162" s="165"/>
      <c r="IQ162" s="165"/>
      <c r="IR162" s="165"/>
    </row>
    <row r="163" spans="1:252" ht="15.75">
      <c r="A163" s="278"/>
      <c r="B163" s="278"/>
      <c r="C163" s="285"/>
      <c r="D163" s="278"/>
      <c r="E163" s="278" t="s">
        <v>1448</v>
      </c>
      <c r="F163" s="278"/>
      <c r="G163" s="278" t="s">
        <v>666</v>
      </c>
      <c r="H163" s="286" t="s">
        <v>93</v>
      </c>
      <c r="I163" s="278" t="s">
        <v>94</v>
      </c>
      <c r="J163" s="280">
        <f>K163*70%</f>
        <v>1260000</v>
      </c>
      <c r="K163" s="280">
        <v>1800000</v>
      </c>
      <c r="L163" s="152"/>
      <c r="M163" s="225" t="e">
        <f>#REF!/#REF!</f>
        <v>#REF!</v>
      </c>
      <c r="N163" s="226">
        <f t="shared" si="2"/>
        <v>0</v>
      </c>
      <c r="O163" s="164"/>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c r="AV163" s="225"/>
      <c r="AW163" s="225"/>
      <c r="AX163" s="225"/>
      <c r="AY163" s="225"/>
      <c r="AZ163" s="225"/>
      <c r="BA163" s="225"/>
      <c r="BB163" s="225"/>
      <c r="BC163" s="225"/>
      <c r="BD163" s="225"/>
      <c r="BE163" s="225"/>
      <c r="BF163" s="225"/>
      <c r="BG163" s="225"/>
      <c r="BH163" s="225"/>
      <c r="BI163" s="225"/>
      <c r="BJ163" s="225"/>
      <c r="BK163" s="225"/>
      <c r="BL163" s="225"/>
      <c r="BM163" s="225"/>
      <c r="BN163" s="225"/>
      <c r="BO163" s="225"/>
      <c r="BP163" s="225"/>
      <c r="BQ163" s="225"/>
      <c r="BR163" s="225"/>
      <c r="BS163" s="225"/>
      <c r="BT163" s="225"/>
      <c r="BU163" s="225"/>
      <c r="BV163" s="225"/>
      <c r="BW163" s="225"/>
      <c r="BX163" s="225"/>
      <c r="BY163" s="225"/>
      <c r="BZ163" s="225"/>
      <c r="CA163" s="225"/>
      <c r="CB163" s="225"/>
      <c r="CC163" s="225"/>
      <c r="CD163" s="225"/>
      <c r="CE163" s="225"/>
      <c r="CF163" s="225"/>
      <c r="CG163" s="225"/>
      <c r="CH163" s="225"/>
      <c r="CI163" s="225"/>
      <c r="CJ163" s="225"/>
      <c r="CK163" s="225"/>
      <c r="CL163" s="225"/>
      <c r="CM163" s="225"/>
      <c r="CN163" s="225"/>
      <c r="CO163" s="225"/>
      <c r="CP163" s="225"/>
      <c r="CQ163" s="225"/>
      <c r="CR163" s="225"/>
      <c r="CS163" s="225"/>
      <c r="CT163" s="225"/>
      <c r="CU163" s="225"/>
      <c r="CV163" s="225"/>
      <c r="CW163" s="225"/>
      <c r="CX163" s="225"/>
      <c r="CY163" s="225"/>
      <c r="CZ163" s="225"/>
      <c r="DA163" s="225"/>
      <c r="DB163" s="225"/>
      <c r="DC163" s="225"/>
      <c r="DD163" s="225"/>
      <c r="DE163" s="225"/>
      <c r="DF163" s="225"/>
      <c r="DG163" s="225"/>
      <c r="DH163" s="225"/>
      <c r="DI163" s="225"/>
      <c r="DJ163" s="225"/>
      <c r="DK163" s="225"/>
      <c r="DL163" s="225"/>
      <c r="DM163" s="225"/>
      <c r="DN163" s="225"/>
      <c r="DO163" s="225"/>
      <c r="DP163" s="225"/>
      <c r="DQ163" s="225"/>
      <c r="DR163" s="225"/>
      <c r="DS163" s="225"/>
      <c r="DT163" s="225"/>
      <c r="DU163" s="225"/>
      <c r="DV163" s="225"/>
      <c r="DW163" s="225"/>
      <c r="DX163" s="225"/>
      <c r="DY163" s="225"/>
      <c r="DZ163" s="225"/>
      <c r="EA163" s="225"/>
      <c r="EB163" s="225"/>
      <c r="EC163" s="225"/>
      <c r="ED163" s="225"/>
      <c r="EE163" s="225"/>
      <c r="EF163" s="225"/>
      <c r="EG163" s="225"/>
      <c r="EH163" s="225"/>
      <c r="EI163" s="225"/>
      <c r="EJ163" s="225"/>
      <c r="EK163" s="225"/>
      <c r="EL163" s="225"/>
      <c r="EM163" s="225"/>
      <c r="EN163" s="225"/>
      <c r="EO163" s="225"/>
      <c r="EP163" s="225"/>
      <c r="EQ163" s="225"/>
      <c r="ER163" s="225"/>
      <c r="ES163" s="225"/>
      <c r="ET163" s="225"/>
      <c r="EU163" s="225"/>
      <c r="EV163" s="225"/>
      <c r="EW163" s="225"/>
      <c r="EX163" s="225"/>
      <c r="EY163" s="225"/>
      <c r="EZ163" s="225"/>
      <c r="FA163" s="225"/>
      <c r="FB163" s="225"/>
      <c r="FC163" s="225"/>
      <c r="FD163" s="225"/>
      <c r="FE163" s="225"/>
      <c r="FF163" s="225"/>
      <c r="FG163" s="225"/>
      <c r="FH163" s="225"/>
      <c r="FI163" s="225"/>
      <c r="FJ163" s="225"/>
      <c r="FK163" s="225"/>
      <c r="FL163" s="225"/>
      <c r="FM163" s="225"/>
      <c r="FN163" s="225"/>
      <c r="FO163" s="225"/>
      <c r="FP163" s="225"/>
      <c r="FQ163" s="225"/>
      <c r="FR163" s="225"/>
      <c r="FS163" s="225"/>
      <c r="FT163" s="225"/>
      <c r="FU163" s="225"/>
      <c r="FV163" s="225"/>
      <c r="FW163" s="225"/>
      <c r="FX163" s="225"/>
      <c r="FY163" s="225"/>
      <c r="FZ163" s="225"/>
      <c r="GA163" s="225"/>
      <c r="GB163" s="225"/>
      <c r="GC163" s="225"/>
      <c r="GD163" s="225"/>
      <c r="GE163" s="225"/>
      <c r="GF163" s="225"/>
      <c r="GG163" s="225"/>
      <c r="GH163" s="225"/>
      <c r="GI163" s="225"/>
      <c r="GJ163" s="225"/>
      <c r="GK163" s="225"/>
      <c r="GL163" s="225"/>
      <c r="GM163" s="225"/>
      <c r="GN163" s="225"/>
      <c r="GO163" s="225"/>
      <c r="GP163" s="225"/>
      <c r="GQ163" s="225"/>
      <c r="GR163" s="225"/>
      <c r="GS163" s="225"/>
      <c r="GT163" s="225"/>
      <c r="GU163" s="225"/>
      <c r="GV163" s="225"/>
      <c r="GW163" s="225"/>
      <c r="GX163" s="225"/>
      <c r="GY163" s="225"/>
      <c r="GZ163" s="225"/>
      <c r="HA163" s="225"/>
      <c r="HB163" s="225"/>
      <c r="HC163" s="225"/>
      <c r="HD163" s="225"/>
      <c r="HE163" s="225"/>
      <c r="HF163" s="225"/>
      <c r="HG163" s="225"/>
      <c r="HH163" s="225"/>
      <c r="HI163" s="225"/>
      <c r="HJ163" s="225"/>
      <c r="HK163" s="225"/>
      <c r="HL163" s="225"/>
      <c r="HM163" s="225"/>
      <c r="HN163" s="225"/>
      <c r="HO163" s="225"/>
      <c r="HP163" s="225"/>
      <c r="HQ163" s="225"/>
      <c r="HR163" s="225"/>
      <c r="HS163" s="225"/>
      <c r="HT163" s="225"/>
      <c r="HU163" s="225"/>
      <c r="HV163" s="225"/>
      <c r="HW163" s="225"/>
      <c r="HX163" s="225"/>
      <c r="HY163" s="225"/>
      <c r="HZ163" s="225"/>
      <c r="IA163" s="225"/>
      <c r="IB163" s="225"/>
      <c r="IC163" s="225"/>
      <c r="ID163" s="225"/>
      <c r="IE163" s="225"/>
      <c r="IF163" s="225"/>
      <c r="IG163" s="225"/>
      <c r="IH163" s="225"/>
      <c r="II163" s="225"/>
      <c r="IJ163" s="225"/>
      <c r="IK163" s="225"/>
      <c r="IL163" s="225"/>
      <c r="IM163" s="225"/>
      <c r="IN163" s="225"/>
      <c r="IO163" s="225"/>
      <c r="IP163" s="225"/>
      <c r="IQ163" s="225"/>
      <c r="IR163" s="225"/>
    </row>
    <row r="164" spans="1:252" ht="15.75">
      <c r="A164" s="278"/>
      <c r="B164" s="278"/>
      <c r="C164" s="285"/>
      <c r="D164" s="278"/>
      <c r="E164" s="278" t="s">
        <v>1449</v>
      </c>
      <c r="F164" s="278"/>
      <c r="G164" s="278" t="s">
        <v>667</v>
      </c>
      <c r="H164" s="286" t="s">
        <v>96</v>
      </c>
      <c r="I164" s="278" t="s">
        <v>94</v>
      </c>
      <c r="J164" s="280">
        <v>2500000</v>
      </c>
      <c r="K164" s="280">
        <v>3000000</v>
      </c>
      <c r="L164" s="152"/>
      <c r="M164" s="225" t="e">
        <f>#REF!/#REF!</f>
        <v>#REF!</v>
      </c>
      <c r="N164" s="226">
        <f t="shared" si="2"/>
        <v>-400000</v>
      </c>
      <c r="O164" s="164"/>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5"/>
      <c r="BY164" s="225"/>
      <c r="BZ164" s="225"/>
      <c r="CA164" s="225"/>
      <c r="CB164" s="225"/>
      <c r="CC164" s="225"/>
      <c r="CD164" s="225"/>
      <c r="CE164" s="225"/>
      <c r="CF164" s="225"/>
      <c r="CG164" s="225"/>
      <c r="CH164" s="225"/>
      <c r="CI164" s="225"/>
      <c r="CJ164" s="225"/>
      <c r="CK164" s="225"/>
      <c r="CL164" s="225"/>
      <c r="CM164" s="225"/>
      <c r="CN164" s="225"/>
      <c r="CO164" s="225"/>
      <c r="CP164" s="225"/>
      <c r="CQ164" s="225"/>
      <c r="CR164" s="225"/>
      <c r="CS164" s="225"/>
      <c r="CT164" s="225"/>
      <c r="CU164" s="225"/>
      <c r="CV164" s="225"/>
      <c r="CW164" s="225"/>
      <c r="CX164" s="225"/>
      <c r="CY164" s="225"/>
      <c r="CZ164" s="225"/>
      <c r="DA164" s="225"/>
      <c r="DB164" s="225"/>
      <c r="DC164" s="225"/>
      <c r="DD164" s="225"/>
      <c r="DE164" s="225"/>
      <c r="DF164" s="225"/>
      <c r="DG164" s="225"/>
      <c r="DH164" s="225"/>
      <c r="DI164" s="225"/>
      <c r="DJ164" s="225"/>
      <c r="DK164" s="225"/>
      <c r="DL164" s="225"/>
      <c r="DM164" s="225"/>
      <c r="DN164" s="225"/>
      <c r="DO164" s="225"/>
      <c r="DP164" s="225"/>
      <c r="DQ164" s="225"/>
      <c r="DR164" s="225"/>
      <c r="DS164" s="225"/>
      <c r="DT164" s="225"/>
      <c r="DU164" s="225"/>
      <c r="DV164" s="225"/>
      <c r="DW164" s="225"/>
      <c r="DX164" s="225"/>
      <c r="DY164" s="225"/>
      <c r="DZ164" s="225"/>
      <c r="EA164" s="225"/>
      <c r="EB164" s="225"/>
      <c r="EC164" s="225"/>
      <c r="ED164" s="225"/>
      <c r="EE164" s="225"/>
      <c r="EF164" s="225"/>
      <c r="EG164" s="225"/>
      <c r="EH164" s="225"/>
      <c r="EI164" s="225"/>
      <c r="EJ164" s="225"/>
      <c r="EK164" s="225"/>
      <c r="EL164" s="225"/>
      <c r="EM164" s="225"/>
      <c r="EN164" s="225"/>
      <c r="EO164" s="225"/>
      <c r="EP164" s="225"/>
      <c r="EQ164" s="225"/>
      <c r="ER164" s="225"/>
      <c r="ES164" s="225"/>
      <c r="ET164" s="225"/>
      <c r="EU164" s="225"/>
      <c r="EV164" s="225"/>
      <c r="EW164" s="225"/>
      <c r="EX164" s="225"/>
      <c r="EY164" s="225"/>
      <c r="EZ164" s="225"/>
      <c r="FA164" s="225"/>
      <c r="FB164" s="225"/>
      <c r="FC164" s="225"/>
      <c r="FD164" s="225"/>
      <c r="FE164" s="225"/>
      <c r="FF164" s="225"/>
      <c r="FG164" s="225"/>
      <c r="FH164" s="225"/>
      <c r="FI164" s="225"/>
      <c r="FJ164" s="225"/>
      <c r="FK164" s="225"/>
      <c r="FL164" s="225"/>
      <c r="FM164" s="225"/>
      <c r="FN164" s="225"/>
      <c r="FO164" s="225"/>
      <c r="FP164" s="225"/>
      <c r="FQ164" s="225"/>
      <c r="FR164" s="225"/>
      <c r="FS164" s="225"/>
      <c r="FT164" s="225"/>
      <c r="FU164" s="225"/>
      <c r="FV164" s="225"/>
      <c r="FW164" s="225"/>
      <c r="FX164" s="225"/>
      <c r="FY164" s="225"/>
      <c r="FZ164" s="225"/>
      <c r="GA164" s="225"/>
      <c r="GB164" s="225"/>
      <c r="GC164" s="225"/>
      <c r="GD164" s="225"/>
      <c r="GE164" s="225"/>
      <c r="GF164" s="225"/>
      <c r="GG164" s="225"/>
      <c r="GH164" s="225"/>
      <c r="GI164" s="225"/>
      <c r="GJ164" s="225"/>
      <c r="GK164" s="225"/>
      <c r="GL164" s="225"/>
      <c r="GM164" s="225"/>
      <c r="GN164" s="225"/>
      <c r="GO164" s="225"/>
      <c r="GP164" s="225"/>
      <c r="GQ164" s="225"/>
      <c r="GR164" s="225"/>
      <c r="GS164" s="225"/>
      <c r="GT164" s="225"/>
      <c r="GU164" s="225"/>
      <c r="GV164" s="225"/>
      <c r="GW164" s="225"/>
      <c r="GX164" s="225"/>
      <c r="GY164" s="225"/>
      <c r="GZ164" s="225"/>
      <c r="HA164" s="225"/>
      <c r="HB164" s="225"/>
      <c r="HC164" s="225"/>
      <c r="HD164" s="225"/>
      <c r="HE164" s="225"/>
      <c r="HF164" s="225"/>
      <c r="HG164" s="225"/>
      <c r="HH164" s="225"/>
      <c r="HI164" s="225"/>
      <c r="HJ164" s="225"/>
      <c r="HK164" s="225"/>
      <c r="HL164" s="225"/>
      <c r="HM164" s="225"/>
      <c r="HN164" s="225"/>
      <c r="HO164" s="225"/>
      <c r="HP164" s="225"/>
      <c r="HQ164" s="225"/>
      <c r="HR164" s="225"/>
      <c r="HS164" s="225"/>
      <c r="HT164" s="225"/>
      <c r="HU164" s="225"/>
      <c r="HV164" s="225"/>
      <c r="HW164" s="225"/>
      <c r="HX164" s="225"/>
      <c r="HY164" s="225"/>
      <c r="HZ164" s="225"/>
      <c r="IA164" s="225"/>
      <c r="IB164" s="225"/>
      <c r="IC164" s="225"/>
      <c r="ID164" s="225"/>
      <c r="IE164" s="225"/>
      <c r="IF164" s="225"/>
      <c r="IG164" s="225"/>
      <c r="IH164" s="225"/>
      <c r="II164" s="225"/>
      <c r="IJ164" s="225"/>
      <c r="IK164" s="225"/>
      <c r="IL164" s="225"/>
      <c r="IM164" s="225"/>
      <c r="IN164" s="225"/>
      <c r="IO164" s="225"/>
      <c r="IP164" s="225"/>
      <c r="IQ164" s="225"/>
      <c r="IR164" s="225"/>
    </row>
    <row r="165" spans="1:252" ht="15.75">
      <c r="A165" s="278"/>
      <c r="B165" s="278"/>
      <c r="C165" s="285"/>
      <c r="D165" s="278"/>
      <c r="E165" s="278" t="s">
        <v>1450</v>
      </c>
      <c r="F165" s="278"/>
      <c r="G165" s="278" t="s">
        <v>668</v>
      </c>
      <c r="H165" s="287" t="s">
        <v>97</v>
      </c>
      <c r="I165" s="278" t="s">
        <v>94</v>
      </c>
      <c r="J165" s="280">
        <v>4400000</v>
      </c>
      <c r="K165" s="280">
        <v>5500000</v>
      </c>
      <c r="L165" s="152"/>
      <c r="M165" s="225" t="e">
        <f>#REF!/#REF!</f>
        <v>#REF!</v>
      </c>
      <c r="N165" s="226">
        <f t="shared" si="2"/>
        <v>-550000.0000000005</v>
      </c>
      <c r="O165" s="164"/>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5"/>
      <c r="AY165" s="225"/>
      <c r="AZ165" s="225"/>
      <c r="BA165" s="225"/>
      <c r="BB165" s="225"/>
      <c r="BC165" s="225"/>
      <c r="BD165" s="225"/>
      <c r="BE165" s="225"/>
      <c r="BF165" s="225"/>
      <c r="BG165" s="225"/>
      <c r="BH165" s="225"/>
      <c r="BI165" s="225"/>
      <c r="BJ165" s="225"/>
      <c r="BK165" s="225"/>
      <c r="BL165" s="225"/>
      <c r="BM165" s="225"/>
      <c r="BN165" s="225"/>
      <c r="BO165" s="225"/>
      <c r="BP165" s="225"/>
      <c r="BQ165" s="225"/>
      <c r="BR165" s="225"/>
      <c r="BS165" s="225"/>
      <c r="BT165" s="225"/>
      <c r="BU165" s="225"/>
      <c r="BV165" s="225"/>
      <c r="BW165" s="225"/>
      <c r="BX165" s="225"/>
      <c r="BY165" s="225"/>
      <c r="BZ165" s="225"/>
      <c r="CA165" s="225"/>
      <c r="CB165" s="225"/>
      <c r="CC165" s="225"/>
      <c r="CD165" s="225"/>
      <c r="CE165" s="225"/>
      <c r="CF165" s="225"/>
      <c r="CG165" s="225"/>
      <c r="CH165" s="225"/>
      <c r="CI165" s="225"/>
      <c r="CJ165" s="225"/>
      <c r="CK165" s="225"/>
      <c r="CL165" s="225"/>
      <c r="CM165" s="225"/>
      <c r="CN165" s="225"/>
      <c r="CO165" s="225"/>
      <c r="CP165" s="225"/>
      <c r="CQ165" s="225"/>
      <c r="CR165" s="225"/>
      <c r="CS165" s="225"/>
      <c r="CT165" s="225"/>
      <c r="CU165" s="225"/>
      <c r="CV165" s="225"/>
      <c r="CW165" s="225"/>
      <c r="CX165" s="225"/>
      <c r="CY165" s="225"/>
      <c r="CZ165" s="225"/>
      <c r="DA165" s="225"/>
      <c r="DB165" s="225"/>
      <c r="DC165" s="225"/>
      <c r="DD165" s="225"/>
      <c r="DE165" s="225"/>
      <c r="DF165" s="225"/>
      <c r="DG165" s="225"/>
      <c r="DH165" s="225"/>
      <c r="DI165" s="225"/>
      <c r="DJ165" s="225"/>
      <c r="DK165" s="225"/>
      <c r="DL165" s="225"/>
      <c r="DM165" s="225"/>
      <c r="DN165" s="225"/>
      <c r="DO165" s="225"/>
      <c r="DP165" s="225"/>
      <c r="DQ165" s="225"/>
      <c r="DR165" s="225"/>
      <c r="DS165" s="225"/>
      <c r="DT165" s="225"/>
      <c r="DU165" s="225"/>
      <c r="DV165" s="225"/>
      <c r="DW165" s="225"/>
      <c r="DX165" s="225"/>
      <c r="DY165" s="225"/>
      <c r="DZ165" s="225"/>
      <c r="EA165" s="225"/>
      <c r="EB165" s="225"/>
      <c r="EC165" s="225"/>
      <c r="ED165" s="225"/>
      <c r="EE165" s="225"/>
      <c r="EF165" s="225"/>
      <c r="EG165" s="225"/>
      <c r="EH165" s="225"/>
      <c r="EI165" s="225"/>
      <c r="EJ165" s="225"/>
      <c r="EK165" s="225"/>
      <c r="EL165" s="225"/>
      <c r="EM165" s="225"/>
      <c r="EN165" s="225"/>
      <c r="EO165" s="225"/>
      <c r="EP165" s="225"/>
      <c r="EQ165" s="225"/>
      <c r="ER165" s="225"/>
      <c r="ES165" s="225"/>
      <c r="ET165" s="225"/>
      <c r="EU165" s="225"/>
      <c r="EV165" s="225"/>
      <c r="EW165" s="225"/>
      <c r="EX165" s="225"/>
      <c r="EY165" s="225"/>
      <c r="EZ165" s="225"/>
      <c r="FA165" s="225"/>
      <c r="FB165" s="225"/>
      <c r="FC165" s="225"/>
      <c r="FD165" s="225"/>
      <c r="FE165" s="225"/>
      <c r="FF165" s="225"/>
      <c r="FG165" s="225"/>
      <c r="FH165" s="225"/>
      <c r="FI165" s="225"/>
      <c r="FJ165" s="225"/>
      <c r="FK165" s="225"/>
      <c r="FL165" s="225"/>
      <c r="FM165" s="225"/>
      <c r="FN165" s="225"/>
      <c r="FO165" s="225"/>
      <c r="FP165" s="225"/>
      <c r="FQ165" s="225"/>
      <c r="FR165" s="225"/>
      <c r="FS165" s="225"/>
      <c r="FT165" s="225"/>
      <c r="FU165" s="225"/>
      <c r="FV165" s="225"/>
      <c r="FW165" s="225"/>
      <c r="FX165" s="225"/>
      <c r="FY165" s="225"/>
      <c r="FZ165" s="225"/>
      <c r="GA165" s="225"/>
      <c r="GB165" s="225"/>
      <c r="GC165" s="225"/>
      <c r="GD165" s="225"/>
      <c r="GE165" s="225"/>
      <c r="GF165" s="225"/>
      <c r="GG165" s="225"/>
      <c r="GH165" s="225"/>
      <c r="GI165" s="225"/>
      <c r="GJ165" s="225"/>
      <c r="GK165" s="225"/>
      <c r="GL165" s="225"/>
      <c r="GM165" s="225"/>
      <c r="GN165" s="225"/>
      <c r="GO165" s="225"/>
      <c r="GP165" s="225"/>
      <c r="GQ165" s="225"/>
      <c r="GR165" s="225"/>
      <c r="GS165" s="225"/>
      <c r="GT165" s="225"/>
      <c r="GU165" s="225"/>
      <c r="GV165" s="225"/>
      <c r="GW165" s="225"/>
      <c r="GX165" s="225"/>
      <c r="GY165" s="225"/>
      <c r="GZ165" s="225"/>
      <c r="HA165" s="225"/>
      <c r="HB165" s="225"/>
      <c r="HC165" s="225"/>
      <c r="HD165" s="225"/>
      <c r="HE165" s="225"/>
      <c r="HF165" s="225"/>
      <c r="HG165" s="225"/>
      <c r="HH165" s="225"/>
      <c r="HI165" s="225"/>
      <c r="HJ165" s="225"/>
      <c r="HK165" s="225"/>
      <c r="HL165" s="225"/>
      <c r="HM165" s="225"/>
      <c r="HN165" s="225"/>
      <c r="HO165" s="225"/>
      <c r="HP165" s="225"/>
      <c r="HQ165" s="225"/>
      <c r="HR165" s="225"/>
      <c r="HS165" s="225"/>
      <c r="HT165" s="225"/>
      <c r="HU165" s="225"/>
      <c r="HV165" s="225"/>
      <c r="HW165" s="225"/>
      <c r="HX165" s="225"/>
      <c r="HY165" s="225"/>
      <c r="HZ165" s="225"/>
      <c r="IA165" s="225"/>
      <c r="IB165" s="225"/>
      <c r="IC165" s="225"/>
      <c r="ID165" s="225"/>
      <c r="IE165" s="225"/>
      <c r="IF165" s="225"/>
      <c r="IG165" s="225"/>
      <c r="IH165" s="225"/>
      <c r="II165" s="225"/>
      <c r="IJ165" s="225"/>
      <c r="IK165" s="225"/>
      <c r="IL165" s="225"/>
      <c r="IM165" s="225"/>
      <c r="IN165" s="225"/>
      <c r="IO165" s="225"/>
      <c r="IP165" s="225"/>
      <c r="IQ165" s="225"/>
      <c r="IR165" s="225"/>
    </row>
    <row r="166" spans="1:252" ht="15.75">
      <c r="A166" s="275"/>
      <c r="B166" s="275"/>
      <c r="C166" s="278" t="s">
        <v>1299</v>
      </c>
      <c r="D166" s="275"/>
      <c r="E166" s="275"/>
      <c r="F166" s="275"/>
      <c r="G166" s="275" t="s">
        <v>669</v>
      </c>
      <c r="H166" s="281" t="s">
        <v>185</v>
      </c>
      <c r="I166" s="278"/>
      <c r="J166" s="284"/>
      <c r="K166" s="284"/>
      <c r="L166" s="156"/>
      <c r="M166" s="225" t="e">
        <f>#REF!/#REF!</f>
        <v>#REF!</v>
      </c>
      <c r="N166" s="226">
        <f t="shared" si="2"/>
        <v>0</v>
      </c>
      <c r="O166" s="164"/>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c r="EH166" s="165"/>
      <c r="EI166" s="165"/>
      <c r="EJ166" s="165"/>
      <c r="EK166" s="165"/>
      <c r="EL166" s="165"/>
      <c r="EM166" s="165"/>
      <c r="EN166" s="165"/>
      <c r="EO166" s="165"/>
      <c r="EP166" s="165"/>
      <c r="EQ166" s="165"/>
      <c r="ER166" s="165"/>
      <c r="ES166" s="165"/>
      <c r="ET166" s="165"/>
      <c r="EU166" s="165"/>
      <c r="EV166" s="165"/>
      <c r="EW166" s="165"/>
      <c r="EX166" s="165"/>
      <c r="EY166" s="165"/>
      <c r="EZ166" s="165"/>
      <c r="FA166" s="165"/>
      <c r="FB166" s="165"/>
      <c r="FC166" s="165"/>
      <c r="FD166" s="165"/>
      <c r="FE166" s="165"/>
      <c r="FF166" s="165"/>
      <c r="FG166" s="165"/>
      <c r="FH166" s="165"/>
      <c r="FI166" s="165"/>
      <c r="FJ166" s="165"/>
      <c r="FK166" s="165"/>
      <c r="FL166" s="165"/>
      <c r="FM166" s="165"/>
      <c r="FN166" s="165"/>
      <c r="FO166" s="165"/>
      <c r="FP166" s="165"/>
      <c r="FQ166" s="165"/>
      <c r="FR166" s="165"/>
      <c r="FS166" s="165"/>
      <c r="FT166" s="165"/>
      <c r="FU166" s="165"/>
      <c r="FV166" s="165"/>
      <c r="FW166" s="165"/>
      <c r="FX166" s="165"/>
      <c r="FY166" s="165"/>
      <c r="FZ166" s="165"/>
      <c r="GA166" s="165"/>
      <c r="GB166" s="165"/>
      <c r="GC166" s="165"/>
      <c r="GD166" s="165"/>
      <c r="GE166" s="165"/>
      <c r="GF166" s="165"/>
      <c r="GG166" s="165"/>
      <c r="GH166" s="165"/>
      <c r="GI166" s="165"/>
      <c r="GJ166" s="165"/>
      <c r="GK166" s="165"/>
      <c r="GL166" s="165"/>
      <c r="GM166" s="165"/>
      <c r="GN166" s="165"/>
      <c r="GO166" s="165"/>
      <c r="GP166" s="165"/>
      <c r="GQ166" s="165"/>
      <c r="GR166" s="165"/>
      <c r="GS166" s="165"/>
      <c r="GT166" s="165"/>
      <c r="GU166" s="165"/>
      <c r="GV166" s="165"/>
      <c r="GW166" s="165"/>
      <c r="GX166" s="165"/>
      <c r="GY166" s="165"/>
      <c r="GZ166" s="165"/>
      <c r="HA166" s="165"/>
      <c r="HB166" s="165"/>
      <c r="HC166" s="165"/>
      <c r="HD166" s="165"/>
      <c r="HE166" s="165"/>
      <c r="HF166" s="165"/>
      <c r="HG166" s="165"/>
      <c r="HH166" s="165"/>
      <c r="HI166" s="165"/>
      <c r="HJ166" s="165"/>
      <c r="HK166" s="165"/>
      <c r="HL166" s="165"/>
      <c r="HM166" s="165"/>
      <c r="HN166" s="165"/>
      <c r="HO166" s="165"/>
      <c r="HP166" s="165"/>
      <c r="HQ166" s="165"/>
      <c r="HR166" s="165"/>
      <c r="HS166" s="165"/>
      <c r="HT166" s="165"/>
      <c r="HU166" s="165"/>
      <c r="HV166" s="165"/>
      <c r="HW166" s="165"/>
      <c r="HX166" s="165"/>
      <c r="HY166" s="165"/>
      <c r="HZ166" s="165"/>
      <c r="IA166" s="165"/>
      <c r="IB166" s="165"/>
      <c r="IC166" s="165"/>
      <c r="ID166" s="165"/>
      <c r="IE166" s="165"/>
      <c r="IF166" s="165"/>
      <c r="IG166" s="165"/>
      <c r="IH166" s="165"/>
      <c r="II166" s="165"/>
      <c r="IJ166" s="165"/>
      <c r="IK166" s="165"/>
      <c r="IL166" s="165"/>
      <c r="IM166" s="165"/>
      <c r="IN166" s="165"/>
      <c r="IO166" s="165"/>
      <c r="IP166" s="165"/>
      <c r="IQ166" s="165"/>
      <c r="IR166" s="165"/>
    </row>
    <row r="167" spans="1:252" ht="18.75">
      <c r="A167" s="278"/>
      <c r="B167" s="278"/>
      <c r="C167" s="285"/>
      <c r="D167" s="278" t="s">
        <v>1394</v>
      </c>
      <c r="E167" s="278"/>
      <c r="F167" s="278"/>
      <c r="G167" s="278" t="s">
        <v>670</v>
      </c>
      <c r="H167" s="279" t="s">
        <v>186</v>
      </c>
      <c r="I167" s="278" t="s">
        <v>1659</v>
      </c>
      <c r="J167" s="280">
        <v>2000000</v>
      </c>
      <c r="K167" s="280">
        <v>2400000</v>
      </c>
      <c r="L167" s="152"/>
      <c r="M167" s="225" t="e">
        <f>#REF!/#REF!</f>
        <v>#REF!</v>
      </c>
      <c r="N167" s="226">
        <f t="shared" si="2"/>
        <v>-320000</v>
      </c>
      <c r="O167" s="164"/>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c r="EH167" s="165"/>
      <c r="EI167" s="165"/>
      <c r="EJ167" s="165"/>
      <c r="EK167" s="165"/>
      <c r="EL167" s="165"/>
      <c r="EM167" s="165"/>
      <c r="EN167" s="165"/>
      <c r="EO167" s="165"/>
      <c r="EP167" s="165"/>
      <c r="EQ167" s="165"/>
      <c r="ER167" s="165"/>
      <c r="ES167" s="165"/>
      <c r="ET167" s="165"/>
      <c r="EU167" s="165"/>
      <c r="EV167" s="165"/>
      <c r="EW167" s="165"/>
      <c r="EX167" s="165"/>
      <c r="EY167" s="165"/>
      <c r="EZ167" s="165"/>
      <c r="FA167" s="165"/>
      <c r="FB167" s="165"/>
      <c r="FC167" s="165"/>
      <c r="FD167" s="165"/>
      <c r="FE167" s="165"/>
      <c r="FF167" s="165"/>
      <c r="FG167" s="165"/>
      <c r="FH167" s="165"/>
      <c r="FI167" s="165"/>
      <c r="FJ167" s="165"/>
      <c r="FK167" s="165"/>
      <c r="FL167" s="165"/>
      <c r="FM167" s="165"/>
      <c r="FN167" s="165"/>
      <c r="FO167" s="165"/>
      <c r="FP167" s="165"/>
      <c r="FQ167" s="165"/>
      <c r="FR167" s="165"/>
      <c r="FS167" s="165"/>
      <c r="FT167" s="165"/>
      <c r="FU167" s="165"/>
      <c r="FV167" s="165"/>
      <c r="FW167" s="165"/>
      <c r="FX167" s="165"/>
      <c r="FY167" s="165"/>
      <c r="FZ167" s="165"/>
      <c r="GA167" s="165"/>
      <c r="GB167" s="165"/>
      <c r="GC167" s="165"/>
      <c r="GD167" s="165"/>
      <c r="GE167" s="165"/>
      <c r="GF167" s="165"/>
      <c r="GG167" s="165"/>
      <c r="GH167" s="165"/>
      <c r="GI167" s="165"/>
      <c r="GJ167" s="165"/>
      <c r="GK167" s="165"/>
      <c r="GL167" s="165"/>
      <c r="GM167" s="165"/>
      <c r="GN167" s="165"/>
      <c r="GO167" s="165"/>
      <c r="GP167" s="165"/>
      <c r="GQ167" s="165"/>
      <c r="GR167" s="165"/>
      <c r="GS167" s="165"/>
      <c r="GT167" s="165"/>
      <c r="GU167" s="165"/>
      <c r="GV167" s="165"/>
      <c r="GW167" s="165"/>
      <c r="GX167" s="165"/>
      <c r="GY167" s="165"/>
      <c r="GZ167" s="165"/>
      <c r="HA167" s="165"/>
      <c r="HB167" s="165"/>
      <c r="HC167" s="165"/>
      <c r="HD167" s="165"/>
      <c r="HE167" s="165"/>
      <c r="HF167" s="165"/>
      <c r="HG167" s="165"/>
      <c r="HH167" s="165"/>
      <c r="HI167" s="165"/>
      <c r="HJ167" s="165"/>
      <c r="HK167" s="165"/>
      <c r="HL167" s="165"/>
      <c r="HM167" s="165"/>
      <c r="HN167" s="165"/>
      <c r="HO167" s="165"/>
      <c r="HP167" s="165"/>
      <c r="HQ167" s="165"/>
      <c r="HR167" s="165"/>
      <c r="HS167" s="165"/>
      <c r="HT167" s="165"/>
      <c r="HU167" s="165"/>
      <c r="HV167" s="165"/>
      <c r="HW167" s="165"/>
      <c r="HX167" s="165"/>
      <c r="HY167" s="165"/>
      <c r="HZ167" s="165"/>
      <c r="IA167" s="165"/>
      <c r="IB167" s="165"/>
      <c r="IC167" s="165"/>
      <c r="ID167" s="165"/>
      <c r="IE167" s="165"/>
      <c r="IF167" s="165"/>
      <c r="IG167" s="165"/>
      <c r="IH167" s="165"/>
      <c r="II167" s="165"/>
      <c r="IJ167" s="165"/>
      <c r="IK167" s="165"/>
      <c r="IL167" s="165"/>
      <c r="IM167" s="165"/>
      <c r="IN167" s="165"/>
      <c r="IO167" s="165"/>
      <c r="IP167" s="165"/>
      <c r="IQ167" s="165"/>
      <c r="IR167" s="165"/>
    </row>
    <row r="168" spans="1:252" ht="15.75">
      <c r="A168" s="278"/>
      <c r="B168" s="278"/>
      <c r="C168" s="285"/>
      <c r="D168" s="278" t="s">
        <v>1395</v>
      </c>
      <c r="E168" s="278"/>
      <c r="F168" s="278"/>
      <c r="G168" s="278" t="s">
        <v>671</v>
      </c>
      <c r="H168" s="279" t="s">
        <v>187</v>
      </c>
      <c r="I168" s="278" t="s">
        <v>94</v>
      </c>
      <c r="J168" s="280">
        <v>3000000</v>
      </c>
      <c r="K168" s="280">
        <v>3600000</v>
      </c>
      <c r="L168" s="152"/>
      <c r="M168" s="225" t="e">
        <f>#REF!/#REF!</f>
        <v>#REF!</v>
      </c>
      <c r="N168" s="226">
        <f t="shared" si="2"/>
        <v>-480000</v>
      </c>
      <c r="O168" s="164"/>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c r="EH168" s="165"/>
      <c r="EI168" s="165"/>
      <c r="EJ168" s="165"/>
      <c r="EK168" s="165"/>
      <c r="EL168" s="165"/>
      <c r="EM168" s="165"/>
      <c r="EN168" s="165"/>
      <c r="EO168" s="165"/>
      <c r="EP168" s="165"/>
      <c r="EQ168" s="165"/>
      <c r="ER168" s="165"/>
      <c r="ES168" s="165"/>
      <c r="ET168" s="165"/>
      <c r="EU168" s="165"/>
      <c r="EV168" s="165"/>
      <c r="EW168" s="165"/>
      <c r="EX168" s="165"/>
      <c r="EY168" s="165"/>
      <c r="EZ168" s="165"/>
      <c r="FA168" s="165"/>
      <c r="FB168" s="165"/>
      <c r="FC168" s="165"/>
      <c r="FD168" s="165"/>
      <c r="FE168" s="165"/>
      <c r="FF168" s="165"/>
      <c r="FG168" s="165"/>
      <c r="FH168" s="165"/>
      <c r="FI168" s="165"/>
      <c r="FJ168" s="165"/>
      <c r="FK168" s="165"/>
      <c r="FL168" s="165"/>
      <c r="FM168" s="165"/>
      <c r="FN168" s="165"/>
      <c r="FO168" s="165"/>
      <c r="FP168" s="165"/>
      <c r="FQ168" s="165"/>
      <c r="FR168" s="165"/>
      <c r="FS168" s="165"/>
      <c r="FT168" s="165"/>
      <c r="FU168" s="165"/>
      <c r="FV168" s="165"/>
      <c r="FW168" s="165"/>
      <c r="FX168" s="165"/>
      <c r="FY168" s="165"/>
      <c r="FZ168" s="165"/>
      <c r="GA168" s="165"/>
      <c r="GB168" s="165"/>
      <c r="GC168" s="165"/>
      <c r="GD168" s="165"/>
      <c r="GE168" s="165"/>
      <c r="GF168" s="165"/>
      <c r="GG168" s="165"/>
      <c r="GH168" s="165"/>
      <c r="GI168" s="165"/>
      <c r="GJ168" s="165"/>
      <c r="GK168" s="165"/>
      <c r="GL168" s="165"/>
      <c r="GM168" s="165"/>
      <c r="GN168" s="165"/>
      <c r="GO168" s="165"/>
      <c r="GP168" s="165"/>
      <c r="GQ168" s="165"/>
      <c r="GR168" s="165"/>
      <c r="GS168" s="165"/>
      <c r="GT168" s="165"/>
      <c r="GU168" s="165"/>
      <c r="GV168" s="165"/>
      <c r="GW168" s="165"/>
      <c r="GX168" s="165"/>
      <c r="GY168" s="165"/>
      <c r="GZ168" s="165"/>
      <c r="HA168" s="165"/>
      <c r="HB168" s="165"/>
      <c r="HC168" s="165"/>
      <c r="HD168" s="165"/>
      <c r="HE168" s="165"/>
      <c r="HF168" s="165"/>
      <c r="HG168" s="165"/>
      <c r="HH168" s="165"/>
      <c r="HI168" s="165"/>
      <c r="HJ168" s="165"/>
      <c r="HK168" s="165"/>
      <c r="HL168" s="165"/>
      <c r="HM168" s="165"/>
      <c r="HN168" s="165"/>
      <c r="HO168" s="165"/>
      <c r="HP168" s="165"/>
      <c r="HQ168" s="165"/>
      <c r="HR168" s="165"/>
      <c r="HS168" s="165"/>
      <c r="HT168" s="165"/>
      <c r="HU168" s="165"/>
      <c r="HV168" s="165"/>
      <c r="HW168" s="165"/>
      <c r="HX168" s="165"/>
      <c r="HY168" s="165"/>
      <c r="HZ168" s="165"/>
      <c r="IA168" s="165"/>
      <c r="IB168" s="165"/>
      <c r="IC168" s="165"/>
      <c r="ID168" s="165"/>
      <c r="IE168" s="165"/>
      <c r="IF168" s="165"/>
      <c r="IG168" s="165"/>
      <c r="IH168" s="165"/>
      <c r="II168" s="165"/>
      <c r="IJ168" s="165"/>
      <c r="IK168" s="165"/>
      <c r="IL168" s="165"/>
      <c r="IM168" s="165"/>
      <c r="IN168" s="165"/>
      <c r="IO168" s="165"/>
      <c r="IP168" s="165"/>
      <c r="IQ168" s="165"/>
      <c r="IR168" s="165"/>
    </row>
    <row r="169" spans="1:252" ht="18.75">
      <c r="A169" s="278"/>
      <c r="B169" s="278"/>
      <c r="C169" s="285"/>
      <c r="D169" s="278" t="s">
        <v>1396</v>
      </c>
      <c r="E169" s="278"/>
      <c r="F169" s="278"/>
      <c r="G169" s="278" t="s">
        <v>672</v>
      </c>
      <c r="H169" s="279" t="s">
        <v>188</v>
      </c>
      <c r="I169" s="278" t="s">
        <v>1659</v>
      </c>
      <c r="J169" s="280">
        <v>3200000</v>
      </c>
      <c r="K169" s="280">
        <v>4300000</v>
      </c>
      <c r="L169" s="152"/>
      <c r="M169" s="225" t="e">
        <f>#REF!/#REF!</f>
        <v>#REF!</v>
      </c>
      <c r="N169" s="226">
        <f t="shared" si="2"/>
        <v>-190000</v>
      </c>
      <c r="O169" s="164"/>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c r="EH169" s="165"/>
      <c r="EI169" s="165"/>
      <c r="EJ169" s="165"/>
      <c r="EK169" s="165"/>
      <c r="EL169" s="165"/>
      <c r="EM169" s="165"/>
      <c r="EN169" s="165"/>
      <c r="EO169" s="165"/>
      <c r="EP169" s="165"/>
      <c r="EQ169" s="165"/>
      <c r="ER169" s="165"/>
      <c r="ES169" s="165"/>
      <c r="ET169" s="165"/>
      <c r="EU169" s="165"/>
      <c r="EV169" s="165"/>
      <c r="EW169" s="165"/>
      <c r="EX169" s="165"/>
      <c r="EY169" s="165"/>
      <c r="EZ169" s="165"/>
      <c r="FA169" s="165"/>
      <c r="FB169" s="165"/>
      <c r="FC169" s="165"/>
      <c r="FD169" s="165"/>
      <c r="FE169" s="165"/>
      <c r="FF169" s="165"/>
      <c r="FG169" s="165"/>
      <c r="FH169" s="165"/>
      <c r="FI169" s="165"/>
      <c r="FJ169" s="165"/>
      <c r="FK169" s="165"/>
      <c r="FL169" s="165"/>
      <c r="FM169" s="165"/>
      <c r="FN169" s="165"/>
      <c r="FO169" s="165"/>
      <c r="FP169" s="165"/>
      <c r="FQ169" s="165"/>
      <c r="FR169" s="165"/>
      <c r="FS169" s="165"/>
      <c r="FT169" s="165"/>
      <c r="FU169" s="165"/>
      <c r="FV169" s="165"/>
      <c r="FW169" s="165"/>
      <c r="FX169" s="165"/>
      <c r="FY169" s="165"/>
      <c r="FZ169" s="165"/>
      <c r="GA169" s="165"/>
      <c r="GB169" s="165"/>
      <c r="GC169" s="165"/>
      <c r="GD169" s="165"/>
      <c r="GE169" s="165"/>
      <c r="GF169" s="165"/>
      <c r="GG169" s="165"/>
      <c r="GH169" s="165"/>
      <c r="GI169" s="165"/>
      <c r="GJ169" s="165"/>
      <c r="GK169" s="165"/>
      <c r="GL169" s="165"/>
      <c r="GM169" s="165"/>
      <c r="GN169" s="165"/>
      <c r="GO169" s="165"/>
      <c r="GP169" s="165"/>
      <c r="GQ169" s="165"/>
      <c r="GR169" s="165"/>
      <c r="GS169" s="165"/>
      <c r="GT169" s="165"/>
      <c r="GU169" s="165"/>
      <c r="GV169" s="165"/>
      <c r="GW169" s="165"/>
      <c r="GX169" s="165"/>
      <c r="GY169" s="165"/>
      <c r="GZ169" s="165"/>
      <c r="HA169" s="165"/>
      <c r="HB169" s="165"/>
      <c r="HC169" s="165"/>
      <c r="HD169" s="165"/>
      <c r="HE169" s="165"/>
      <c r="HF169" s="165"/>
      <c r="HG169" s="165"/>
      <c r="HH169" s="165"/>
      <c r="HI169" s="165"/>
      <c r="HJ169" s="165"/>
      <c r="HK169" s="165"/>
      <c r="HL169" s="165"/>
      <c r="HM169" s="165"/>
      <c r="HN169" s="165"/>
      <c r="HO169" s="165"/>
      <c r="HP169" s="165"/>
      <c r="HQ169" s="165"/>
      <c r="HR169" s="165"/>
      <c r="HS169" s="165"/>
      <c r="HT169" s="165"/>
      <c r="HU169" s="165"/>
      <c r="HV169" s="165"/>
      <c r="HW169" s="165"/>
      <c r="HX169" s="165"/>
      <c r="HY169" s="165"/>
      <c r="HZ169" s="165"/>
      <c r="IA169" s="165"/>
      <c r="IB169" s="165"/>
      <c r="IC169" s="165"/>
      <c r="ID169" s="165"/>
      <c r="IE169" s="165"/>
      <c r="IF169" s="165"/>
      <c r="IG169" s="165"/>
      <c r="IH169" s="165"/>
      <c r="II169" s="165"/>
      <c r="IJ169" s="165"/>
      <c r="IK169" s="165"/>
      <c r="IL169" s="165"/>
      <c r="IM169" s="165"/>
      <c r="IN169" s="165"/>
      <c r="IO169" s="165"/>
      <c r="IP169" s="165"/>
      <c r="IQ169" s="165"/>
      <c r="IR169" s="165"/>
    </row>
    <row r="170" spans="1:252" ht="18.75">
      <c r="A170" s="278"/>
      <c r="B170" s="278"/>
      <c r="C170" s="285"/>
      <c r="D170" s="278" t="s">
        <v>1397</v>
      </c>
      <c r="E170" s="278"/>
      <c r="F170" s="278"/>
      <c r="G170" s="278" t="s">
        <v>673</v>
      </c>
      <c r="H170" s="279" t="s">
        <v>189</v>
      </c>
      <c r="I170" s="278" t="s">
        <v>1659</v>
      </c>
      <c r="J170" s="280">
        <v>4000000</v>
      </c>
      <c r="K170" s="280">
        <v>4800000</v>
      </c>
      <c r="L170" s="152"/>
      <c r="M170" s="225" t="e">
        <f>#REF!/#REF!</f>
        <v>#REF!</v>
      </c>
      <c r="N170" s="226">
        <f t="shared" si="2"/>
        <v>-640000</v>
      </c>
      <c r="O170" s="164"/>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65"/>
      <c r="EH170" s="165"/>
      <c r="EI170" s="165"/>
      <c r="EJ170" s="165"/>
      <c r="EK170" s="165"/>
      <c r="EL170" s="165"/>
      <c r="EM170" s="165"/>
      <c r="EN170" s="165"/>
      <c r="EO170" s="165"/>
      <c r="EP170" s="165"/>
      <c r="EQ170" s="165"/>
      <c r="ER170" s="165"/>
      <c r="ES170" s="165"/>
      <c r="ET170" s="165"/>
      <c r="EU170" s="165"/>
      <c r="EV170" s="165"/>
      <c r="EW170" s="165"/>
      <c r="EX170" s="165"/>
      <c r="EY170" s="165"/>
      <c r="EZ170" s="165"/>
      <c r="FA170" s="165"/>
      <c r="FB170" s="165"/>
      <c r="FC170" s="165"/>
      <c r="FD170" s="165"/>
      <c r="FE170" s="165"/>
      <c r="FF170" s="165"/>
      <c r="FG170" s="165"/>
      <c r="FH170" s="165"/>
      <c r="FI170" s="165"/>
      <c r="FJ170" s="165"/>
      <c r="FK170" s="165"/>
      <c r="FL170" s="165"/>
      <c r="FM170" s="165"/>
      <c r="FN170" s="165"/>
      <c r="FO170" s="165"/>
      <c r="FP170" s="165"/>
      <c r="FQ170" s="165"/>
      <c r="FR170" s="165"/>
      <c r="FS170" s="165"/>
      <c r="FT170" s="165"/>
      <c r="FU170" s="165"/>
      <c r="FV170" s="165"/>
      <c r="FW170" s="165"/>
      <c r="FX170" s="165"/>
      <c r="FY170" s="165"/>
      <c r="FZ170" s="165"/>
      <c r="GA170" s="165"/>
      <c r="GB170" s="165"/>
      <c r="GC170" s="165"/>
      <c r="GD170" s="165"/>
      <c r="GE170" s="165"/>
      <c r="GF170" s="165"/>
      <c r="GG170" s="165"/>
      <c r="GH170" s="165"/>
      <c r="GI170" s="165"/>
      <c r="GJ170" s="165"/>
      <c r="GK170" s="165"/>
      <c r="GL170" s="165"/>
      <c r="GM170" s="165"/>
      <c r="GN170" s="165"/>
      <c r="GO170" s="165"/>
      <c r="GP170" s="165"/>
      <c r="GQ170" s="165"/>
      <c r="GR170" s="165"/>
      <c r="GS170" s="165"/>
      <c r="GT170" s="165"/>
      <c r="GU170" s="165"/>
      <c r="GV170" s="165"/>
      <c r="GW170" s="165"/>
      <c r="GX170" s="165"/>
      <c r="GY170" s="165"/>
      <c r="GZ170" s="165"/>
      <c r="HA170" s="165"/>
      <c r="HB170" s="165"/>
      <c r="HC170" s="165"/>
      <c r="HD170" s="165"/>
      <c r="HE170" s="165"/>
      <c r="HF170" s="165"/>
      <c r="HG170" s="165"/>
      <c r="HH170" s="165"/>
      <c r="HI170" s="165"/>
      <c r="HJ170" s="165"/>
      <c r="HK170" s="165"/>
      <c r="HL170" s="165"/>
      <c r="HM170" s="165"/>
      <c r="HN170" s="165"/>
      <c r="HO170" s="165"/>
      <c r="HP170" s="165"/>
      <c r="HQ170" s="165"/>
      <c r="HR170" s="165"/>
      <c r="HS170" s="165"/>
      <c r="HT170" s="165"/>
      <c r="HU170" s="165"/>
      <c r="HV170" s="165"/>
      <c r="HW170" s="165"/>
      <c r="HX170" s="165"/>
      <c r="HY170" s="165"/>
      <c r="HZ170" s="165"/>
      <c r="IA170" s="165"/>
      <c r="IB170" s="165"/>
      <c r="IC170" s="165"/>
      <c r="ID170" s="165"/>
      <c r="IE170" s="165"/>
      <c r="IF170" s="165"/>
      <c r="IG170" s="165"/>
      <c r="IH170" s="165"/>
      <c r="II170" s="165"/>
      <c r="IJ170" s="165"/>
      <c r="IK170" s="165"/>
      <c r="IL170" s="165"/>
      <c r="IM170" s="165"/>
      <c r="IN170" s="165"/>
      <c r="IO170" s="165"/>
      <c r="IP170" s="165"/>
      <c r="IQ170" s="165"/>
      <c r="IR170" s="165"/>
    </row>
    <row r="171" spans="1:252" ht="18.75">
      <c r="A171" s="278"/>
      <c r="B171" s="278"/>
      <c r="C171" s="285"/>
      <c r="D171" s="278" t="s">
        <v>1398</v>
      </c>
      <c r="E171" s="278"/>
      <c r="F171" s="278"/>
      <c r="G171" s="278" t="s">
        <v>674</v>
      </c>
      <c r="H171" s="279" t="s">
        <v>190</v>
      </c>
      <c r="I171" s="278" t="s">
        <v>1659</v>
      </c>
      <c r="J171" s="280">
        <v>2000000</v>
      </c>
      <c r="K171" s="280">
        <v>2400000</v>
      </c>
      <c r="L171" s="152"/>
      <c r="M171" s="225" t="e">
        <f>#REF!/#REF!</f>
        <v>#REF!</v>
      </c>
      <c r="N171" s="226">
        <f t="shared" si="2"/>
        <v>-320000</v>
      </c>
      <c r="O171" s="164"/>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5"/>
      <c r="EH171" s="165"/>
      <c r="EI171" s="165"/>
      <c r="EJ171" s="165"/>
      <c r="EK171" s="165"/>
      <c r="EL171" s="165"/>
      <c r="EM171" s="165"/>
      <c r="EN171" s="165"/>
      <c r="EO171" s="165"/>
      <c r="EP171" s="165"/>
      <c r="EQ171" s="165"/>
      <c r="ER171" s="165"/>
      <c r="ES171" s="165"/>
      <c r="ET171" s="165"/>
      <c r="EU171" s="165"/>
      <c r="EV171" s="165"/>
      <c r="EW171" s="165"/>
      <c r="EX171" s="165"/>
      <c r="EY171" s="165"/>
      <c r="EZ171" s="165"/>
      <c r="FA171" s="165"/>
      <c r="FB171" s="165"/>
      <c r="FC171" s="165"/>
      <c r="FD171" s="165"/>
      <c r="FE171" s="165"/>
      <c r="FF171" s="165"/>
      <c r="FG171" s="165"/>
      <c r="FH171" s="165"/>
      <c r="FI171" s="165"/>
      <c r="FJ171" s="165"/>
      <c r="FK171" s="165"/>
      <c r="FL171" s="165"/>
      <c r="FM171" s="165"/>
      <c r="FN171" s="165"/>
      <c r="FO171" s="165"/>
      <c r="FP171" s="165"/>
      <c r="FQ171" s="165"/>
      <c r="FR171" s="165"/>
      <c r="FS171" s="165"/>
      <c r="FT171" s="165"/>
      <c r="FU171" s="165"/>
      <c r="FV171" s="165"/>
      <c r="FW171" s="165"/>
      <c r="FX171" s="165"/>
      <c r="FY171" s="165"/>
      <c r="FZ171" s="165"/>
      <c r="GA171" s="165"/>
      <c r="GB171" s="165"/>
      <c r="GC171" s="165"/>
      <c r="GD171" s="165"/>
      <c r="GE171" s="165"/>
      <c r="GF171" s="165"/>
      <c r="GG171" s="165"/>
      <c r="GH171" s="165"/>
      <c r="GI171" s="165"/>
      <c r="GJ171" s="165"/>
      <c r="GK171" s="165"/>
      <c r="GL171" s="165"/>
      <c r="GM171" s="165"/>
      <c r="GN171" s="165"/>
      <c r="GO171" s="165"/>
      <c r="GP171" s="165"/>
      <c r="GQ171" s="165"/>
      <c r="GR171" s="165"/>
      <c r="GS171" s="165"/>
      <c r="GT171" s="165"/>
      <c r="GU171" s="165"/>
      <c r="GV171" s="165"/>
      <c r="GW171" s="165"/>
      <c r="GX171" s="165"/>
      <c r="GY171" s="165"/>
      <c r="GZ171" s="165"/>
      <c r="HA171" s="165"/>
      <c r="HB171" s="165"/>
      <c r="HC171" s="165"/>
      <c r="HD171" s="165"/>
      <c r="HE171" s="165"/>
      <c r="HF171" s="165"/>
      <c r="HG171" s="165"/>
      <c r="HH171" s="165"/>
      <c r="HI171" s="165"/>
      <c r="HJ171" s="165"/>
      <c r="HK171" s="165"/>
      <c r="HL171" s="165"/>
      <c r="HM171" s="165"/>
      <c r="HN171" s="165"/>
      <c r="HO171" s="165"/>
      <c r="HP171" s="165"/>
      <c r="HQ171" s="165"/>
      <c r="HR171" s="165"/>
      <c r="HS171" s="165"/>
      <c r="HT171" s="165"/>
      <c r="HU171" s="165"/>
      <c r="HV171" s="165"/>
      <c r="HW171" s="165"/>
      <c r="HX171" s="165"/>
      <c r="HY171" s="165"/>
      <c r="HZ171" s="165"/>
      <c r="IA171" s="165"/>
      <c r="IB171" s="165"/>
      <c r="IC171" s="165"/>
      <c r="ID171" s="165"/>
      <c r="IE171" s="165"/>
      <c r="IF171" s="165"/>
      <c r="IG171" s="165"/>
      <c r="IH171" s="165"/>
      <c r="II171" s="165"/>
      <c r="IJ171" s="165"/>
      <c r="IK171" s="165"/>
      <c r="IL171" s="165"/>
      <c r="IM171" s="165"/>
      <c r="IN171" s="165"/>
      <c r="IO171" s="165"/>
      <c r="IP171" s="165"/>
      <c r="IQ171" s="165"/>
      <c r="IR171" s="165"/>
    </row>
    <row r="172" spans="1:252" ht="18.75">
      <c r="A172" s="278"/>
      <c r="B172" s="278"/>
      <c r="C172" s="285"/>
      <c r="D172" s="278" t="s">
        <v>1399</v>
      </c>
      <c r="E172" s="278"/>
      <c r="F172" s="278"/>
      <c r="G172" s="278" t="s">
        <v>675</v>
      </c>
      <c r="H172" s="279" t="s">
        <v>191</v>
      </c>
      <c r="I172" s="278" t="s">
        <v>1659</v>
      </c>
      <c r="J172" s="280">
        <v>2200000</v>
      </c>
      <c r="K172" s="280">
        <v>3000000</v>
      </c>
      <c r="L172" s="152"/>
      <c r="M172" s="225" t="e">
        <f>#REF!/#REF!</f>
        <v>#REF!</v>
      </c>
      <c r="N172" s="226">
        <f t="shared" si="2"/>
        <v>-100000</v>
      </c>
      <c r="O172" s="164"/>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65"/>
      <c r="EH172" s="165"/>
      <c r="EI172" s="165"/>
      <c r="EJ172" s="165"/>
      <c r="EK172" s="165"/>
      <c r="EL172" s="165"/>
      <c r="EM172" s="165"/>
      <c r="EN172" s="165"/>
      <c r="EO172" s="165"/>
      <c r="EP172" s="165"/>
      <c r="EQ172" s="165"/>
      <c r="ER172" s="165"/>
      <c r="ES172" s="165"/>
      <c r="ET172" s="165"/>
      <c r="EU172" s="165"/>
      <c r="EV172" s="165"/>
      <c r="EW172" s="165"/>
      <c r="EX172" s="165"/>
      <c r="EY172" s="165"/>
      <c r="EZ172" s="165"/>
      <c r="FA172" s="165"/>
      <c r="FB172" s="165"/>
      <c r="FC172" s="165"/>
      <c r="FD172" s="165"/>
      <c r="FE172" s="165"/>
      <c r="FF172" s="165"/>
      <c r="FG172" s="165"/>
      <c r="FH172" s="165"/>
      <c r="FI172" s="165"/>
      <c r="FJ172" s="165"/>
      <c r="FK172" s="165"/>
      <c r="FL172" s="165"/>
      <c r="FM172" s="165"/>
      <c r="FN172" s="165"/>
      <c r="FO172" s="165"/>
      <c r="FP172" s="165"/>
      <c r="FQ172" s="165"/>
      <c r="FR172" s="165"/>
      <c r="FS172" s="165"/>
      <c r="FT172" s="165"/>
      <c r="FU172" s="165"/>
      <c r="FV172" s="165"/>
      <c r="FW172" s="165"/>
      <c r="FX172" s="165"/>
      <c r="FY172" s="165"/>
      <c r="FZ172" s="165"/>
      <c r="GA172" s="165"/>
      <c r="GB172" s="165"/>
      <c r="GC172" s="165"/>
      <c r="GD172" s="165"/>
      <c r="GE172" s="165"/>
      <c r="GF172" s="165"/>
      <c r="GG172" s="165"/>
      <c r="GH172" s="165"/>
      <c r="GI172" s="165"/>
      <c r="GJ172" s="165"/>
      <c r="GK172" s="165"/>
      <c r="GL172" s="165"/>
      <c r="GM172" s="165"/>
      <c r="GN172" s="165"/>
      <c r="GO172" s="165"/>
      <c r="GP172" s="165"/>
      <c r="GQ172" s="165"/>
      <c r="GR172" s="165"/>
      <c r="GS172" s="165"/>
      <c r="GT172" s="165"/>
      <c r="GU172" s="165"/>
      <c r="GV172" s="165"/>
      <c r="GW172" s="165"/>
      <c r="GX172" s="165"/>
      <c r="GY172" s="165"/>
      <c r="GZ172" s="165"/>
      <c r="HA172" s="165"/>
      <c r="HB172" s="165"/>
      <c r="HC172" s="165"/>
      <c r="HD172" s="165"/>
      <c r="HE172" s="165"/>
      <c r="HF172" s="165"/>
      <c r="HG172" s="165"/>
      <c r="HH172" s="165"/>
      <c r="HI172" s="165"/>
      <c r="HJ172" s="165"/>
      <c r="HK172" s="165"/>
      <c r="HL172" s="165"/>
      <c r="HM172" s="165"/>
      <c r="HN172" s="165"/>
      <c r="HO172" s="165"/>
      <c r="HP172" s="165"/>
      <c r="HQ172" s="165"/>
      <c r="HR172" s="165"/>
      <c r="HS172" s="165"/>
      <c r="HT172" s="165"/>
      <c r="HU172" s="165"/>
      <c r="HV172" s="165"/>
      <c r="HW172" s="165"/>
      <c r="HX172" s="165"/>
      <c r="HY172" s="165"/>
      <c r="HZ172" s="165"/>
      <c r="IA172" s="165"/>
      <c r="IB172" s="165"/>
      <c r="IC172" s="165"/>
      <c r="ID172" s="165"/>
      <c r="IE172" s="165"/>
      <c r="IF172" s="165"/>
      <c r="IG172" s="165"/>
      <c r="IH172" s="165"/>
      <c r="II172" s="165"/>
      <c r="IJ172" s="165"/>
      <c r="IK172" s="165"/>
      <c r="IL172" s="165"/>
      <c r="IM172" s="165"/>
      <c r="IN172" s="165"/>
      <c r="IO172" s="165"/>
      <c r="IP172" s="165"/>
      <c r="IQ172" s="165"/>
      <c r="IR172" s="165"/>
    </row>
    <row r="173" spans="1:252" ht="15.75">
      <c r="A173" s="278"/>
      <c r="B173" s="278"/>
      <c r="C173" s="285"/>
      <c r="D173" s="278" t="s">
        <v>1400</v>
      </c>
      <c r="E173" s="278"/>
      <c r="F173" s="278"/>
      <c r="G173" s="278" t="s">
        <v>676</v>
      </c>
      <c r="H173" s="279" t="s">
        <v>192</v>
      </c>
      <c r="I173" s="278" t="s">
        <v>94</v>
      </c>
      <c r="J173" s="280">
        <v>1900000</v>
      </c>
      <c r="K173" s="280">
        <v>2200000</v>
      </c>
      <c r="L173" s="152"/>
      <c r="M173" s="225" t="e">
        <f>#REF!/#REF!</f>
        <v>#REF!</v>
      </c>
      <c r="N173" s="226">
        <f t="shared" si="2"/>
        <v>-360000</v>
      </c>
      <c r="O173" s="164"/>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65"/>
      <c r="EH173" s="165"/>
      <c r="EI173" s="165"/>
      <c r="EJ173" s="165"/>
      <c r="EK173" s="165"/>
      <c r="EL173" s="165"/>
      <c r="EM173" s="165"/>
      <c r="EN173" s="165"/>
      <c r="EO173" s="165"/>
      <c r="EP173" s="165"/>
      <c r="EQ173" s="165"/>
      <c r="ER173" s="165"/>
      <c r="ES173" s="165"/>
      <c r="ET173" s="165"/>
      <c r="EU173" s="165"/>
      <c r="EV173" s="165"/>
      <c r="EW173" s="165"/>
      <c r="EX173" s="165"/>
      <c r="EY173" s="165"/>
      <c r="EZ173" s="165"/>
      <c r="FA173" s="165"/>
      <c r="FB173" s="165"/>
      <c r="FC173" s="165"/>
      <c r="FD173" s="165"/>
      <c r="FE173" s="165"/>
      <c r="FF173" s="165"/>
      <c r="FG173" s="165"/>
      <c r="FH173" s="165"/>
      <c r="FI173" s="165"/>
      <c r="FJ173" s="165"/>
      <c r="FK173" s="165"/>
      <c r="FL173" s="165"/>
      <c r="FM173" s="165"/>
      <c r="FN173" s="165"/>
      <c r="FO173" s="165"/>
      <c r="FP173" s="165"/>
      <c r="FQ173" s="165"/>
      <c r="FR173" s="165"/>
      <c r="FS173" s="165"/>
      <c r="FT173" s="165"/>
      <c r="FU173" s="165"/>
      <c r="FV173" s="165"/>
      <c r="FW173" s="165"/>
      <c r="FX173" s="165"/>
      <c r="FY173" s="165"/>
      <c r="FZ173" s="165"/>
      <c r="GA173" s="165"/>
      <c r="GB173" s="165"/>
      <c r="GC173" s="165"/>
      <c r="GD173" s="165"/>
      <c r="GE173" s="165"/>
      <c r="GF173" s="165"/>
      <c r="GG173" s="165"/>
      <c r="GH173" s="165"/>
      <c r="GI173" s="165"/>
      <c r="GJ173" s="165"/>
      <c r="GK173" s="165"/>
      <c r="GL173" s="165"/>
      <c r="GM173" s="165"/>
      <c r="GN173" s="165"/>
      <c r="GO173" s="165"/>
      <c r="GP173" s="165"/>
      <c r="GQ173" s="165"/>
      <c r="GR173" s="165"/>
      <c r="GS173" s="165"/>
      <c r="GT173" s="165"/>
      <c r="GU173" s="165"/>
      <c r="GV173" s="165"/>
      <c r="GW173" s="165"/>
      <c r="GX173" s="165"/>
      <c r="GY173" s="165"/>
      <c r="GZ173" s="165"/>
      <c r="HA173" s="165"/>
      <c r="HB173" s="165"/>
      <c r="HC173" s="165"/>
      <c r="HD173" s="165"/>
      <c r="HE173" s="165"/>
      <c r="HF173" s="165"/>
      <c r="HG173" s="165"/>
      <c r="HH173" s="165"/>
      <c r="HI173" s="165"/>
      <c r="HJ173" s="165"/>
      <c r="HK173" s="165"/>
      <c r="HL173" s="165"/>
      <c r="HM173" s="165"/>
      <c r="HN173" s="165"/>
      <c r="HO173" s="165"/>
      <c r="HP173" s="165"/>
      <c r="HQ173" s="165"/>
      <c r="HR173" s="165"/>
      <c r="HS173" s="165"/>
      <c r="HT173" s="165"/>
      <c r="HU173" s="165"/>
      <c r="HV173" s="165"/>
      <c r="HW173" s="165"/>
      <c r="HX173" s="165"/>
      <c r="HY173" s="165"/>
      <c r="HZ173" s="165"/>
      <c r="IA173" s="165"/>
      <c r="IB173" s="165"/>
      <c r="IC173" s="165"/>
      <c r="ID173" s="165"/>
      <c r="IE173" s="165"/>
      <c r="IF173" s="165"/>
      <c r="IG173" s="165"/>
      <c r="IH173" s="165"/>
      <c r="II173" s="165"/>
      <c r="IJ173" s="165"/>
      <c r="IK173" s="165"/>
      <c r="IL173" s="165"/>
      <c r="IM173" s="165"/>
      <c r="IN173" s="165"/>
      <c r="IO173" s="165"/>
      <c r="IP173" s="165"/>
      <c r="IQ173" s="165"/>
      <c r="IR173" s="165"/>
    </row>
    <row r="174" spans="1:252" ht="18.75">
      <c r="A174" s="278"/>
      <c r="B174" s="278"/>
      <c r="C174" s="285"/>
      <c r="D174" s="278" t="s">
        <v>1401</v>
      </c>
      <c r="E174" s="278"/>
      <c r="F174" s="278"/>
      <c r="G174" s="278" t="s">
        <v>677</v>
      </c>
      <c r="H174" s="279" t="s">
        <v>193</v>
      </c>
      <c r="I174" s="278" t="s">
        <v>1659</v>
      </c>
      <c r="J174" s="280">
        <v>1900000</v>
      </c>
      <c r="K174" s="280">
        <v>2200000</v>
      </c>
      <c r="L174" s="152"/>
      <c r="M174" s="225" t="e">
        <f>#REF!/#REF!</f>
        <v>#REF!</v>
      </c>
      <c r="N174" s="226">
        <f t="shared" si="2"/>
        <v>-360000</v>
      </c>
      <c r="O174" s="164"/>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c r="EH174" s="165"/>
      <c r="EI174" s="165"/>
      <c r="EJ174" s="165"/>
      <c r="EK174" s="165"/>
      <c r="EL174" s="165"/>
      <c r="EM174" s="165"/>
      <c r="EN174" s="165"/>
      <c r="EO174" s="165"/>
      <c r="EP174" s="165"/>
      <c r="EQ174" s="165"/>
      <c r="ER174" s="165"/>
      <c r="ES174" s="165"/>
      <c r="ET174" s="165"/>
      <c r="EU174" s="165"/>
      <c r="EV174" s="165"/>
      <c r="EW174" s="165"/>
      <c r="EX174" s="165"/>
      <c r="EY174" s="165"/>
      <c r="EZ174" s="165"/>
      <c r="FA174" s="165"/>
      <c r="FB174" s="165"/>
      <c r="FC174" s="165"/>
      <c r="FD174" s="165"/>
      <c r="FE174" s="165"/>
      <c r="FF174" s="165"/>
      <c r="FG174" s="165"/>
      <c r="FH174" s="165"/>
      <c r="FI174" s="165"/>
      <c r="FJ174" s="165"/>
      <c r="FK174" s="165"/>
      <c r="FL174" s="165"/>
      <c r="FM174" s="165"/>
      <c r="FN174" s="165"/>
      <c r="FO174" s="165"/>
      <c r="FP174" s="165"/>
      <c r="FQ174" s="165"/>
      <c r="FR174" s="165"/>
      <c r="FS174" s="165"/>
      <c r="FT174" s="165"/>
      <c r="FU174" s="165"/>
      <c r="FV174" s="165"/>
      <c r="FW174" s="165"/>
      <c r="FX174" s="165"/>
      <c r="FY174" s="165"/>
      <c r="FZ174" s="165"/>
      <c r="GA174" s="165"/>
      <c r="GB174" s="165"/>
      <c r="GC174" s="165"/>
      <c r="GD174" s="165"/>
      <c r="GE174" s="165"/>
      <c r="GF174" s="165"/>
      <c r="GG174" s="165"/>
      <c r="GH174" s="165"/>
      <c r="GI174" s="165"/>
      <c r="GJ174" s="165"/>
      <c r="GK174" s="165"/>
      <c r="GL174" s="165"/>
      <c r="GM174" s="165"/>
      <c r="GN174" s="165"/>
      <c r="GO174" s="165"/>
      <c r="GP174" s="165"/>
      <c r="GQ174" s="165"/>
      <c r="GR174" s="165"/>
      <c r="GS174" s="165"/>
      <c r="GT174" s="165"/>
      <c r="GU174" s="165"/>
      <c r="GV174" s="165"/>
      <c r="GW174" s="165"/>
      <c r="GX174" s="165"/>
      <c r="GY174" s="165"/>
      <c r="GZ174" s="165"/>
      <c r="HA174" s="165"/>
      <c r="HB174" s="165"/>
      <c r="HC174" s="165"/>
      <c r="HD174" s="165"/>
      <c r="HE174" s="165"/>
      <c r="HF174" s="165"/>
      <c r="HG174" s="165"/>
      <c r="HH174" s="165"/>
      <c r="HI174" s="165"/>
      <c r="HJ174" s="165"/>
      <c r="HK174" s="165"/>
      <c r="HL174" s="165"/>
      <c r="HM174" s="165"/>
      <c r="HN174" s="165"/>
      <c r="HO174" s="165"/>
      <c r="HP174" s="165"/>
      <c r="HQ174" s="165"/>
      <c r="HR174" s="165"/>
      <c r="HS174" s="165"/>
      <c r="HT174" s="165"/>
      <c r="HU174" s="165"/>
      <c r="HV174" s="165"/>
      <c r="HW174" s="165"/>
      <c r="HX174" s="165"/>
      <c r="HY174" s="165"/>
      <c r="HZ174" s="165"/>
      <c r="IA174" s="165"/>
      <c r="IB174" s="165"/>
      <c r="IC174" s="165"/>
      <c r="ID174" s="165"/>
      <c r="IE174" s="165"/>
      <c r="IF174" s="165"/>
      <c r="IG174" s="165"/>
      <c r="IH174" s="165"/>
      <c r="II174" s="165"/>
      <c r="IJ174" s="165"/>
      <c r="IK174" s="165"/>
      <c r="IL174" s="165"/>
      <c r="IM174" s="165"/>
      <c r="IN174" s="165"/>
      <c r="IO174" s="165"/>
      <c r="IP174" s="165"/>
      <c r="IQ174" s="165"/>
      <c r="IR174" s="165"/>
    </row>
    <row r="175" spans="1:252" ht="18.75">
      <c r="A175" s="278"/>
      <c r="B175" s="278"/>
      <c r="C175" s="285"/>
      <c r="D175" s="278" t="s">
        <v>1402</v>
      </c>
      <c r="E175" s="278"/>
      <c r="F175" s="278"/>
      <c r="G175" s="278" t="s">
        <v>678</v>
      </c>
      <c r="H175" s="279" t="s">
        <v>194</v>
      </c>
      <c r="I175" s="278" t="s">
        <v>1659</v>
      </c>
      <c r="J175" s="280">
        <v>2400000</v>
      </c>
      <c r="K175" s="280">
        <v>3000000</v>
      </c>
      <c r="L175" s="152"/>
      <c r="M175" s="225" t="e">
        <f>#REF!/#REF!</f>
        <v>#REF!</v>
      </c>
      <c r="N175" s="226">
        <f t="shared" si="2"/>
        <v>-300000</v>
      </c>
      <c r="O175" s="164"/>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7"/>
      <c r="BW175" s="227"/>
      <c r="BX175" s="227"/>
      <c r="BY175" s="227"/>
      <c r="BZ175" s="227"/>
      <c r="CA175" s="227"/>
      <c r="CB175" s="227"/>
      <c r="CC175" s="227"/>
      <c r="CD175" s="227"/>
      <c r="CE175" s="227"/>
      <c r="CF175" s="227"/>
      <c r="CG175" s="227"/>
      <c r="CH175" s="227"/>
      <c r="CI175" s="227"/>
      <c r="CJ175" s="227"/>
      <c r="CK175" s="227"/>
      <c r="CL175" s="227"/>
      <c r="CM175" s="227"/>
      <c r="CN175" s="227"/>
      <c r="CO175" s="227"/>
      <c r="CP175" s="227"/>
      <c r="CQ175" s="227"/>
      <c r="CR175" s="227"/>
      <c r="CS175" s="227"/>
      <c r="CT175" s="227"/>
      <c r="CU175" s="227"/>
      <c r="CV175" s="227"/>
      <c r="CW175" s="227"/>
      <c r="CX175" s="227"/>
      <c r="CY175" s="227"/>
      <c r="CZ175" s="227"/>
      <c r="DA175" s="227"/>
      <c r="DB175" s="227"/>
      <c r="DC175" s="227"/>
      <c r="DD175" s="227"/>
      <c r="DE175" s="227"/>
      <c r="DF175" s="227"/>
      <c r="DG175" s="227"/>
      <c r="DH175" s="227"/>
      <c r="DI175" s="227"/>
      <c r="DJ175" s="227"/>
      <c r="DK175" s="227"/>
      <c r="DL175" s="227"/>
      <c r="DM175" s="227"/>
      <c r="DN175" s="227"/>
      <c r="DO175" s="227"/>
      <c r="DP175" s="227"/>
      <c r="DQ175" s="227"/>
      <c r="DR175" s="227"/>
      <c r="DS175" s="227"/>
      <c r="DT175" s="227"/>
      <c r="DU175" s="227"/>
      <c r="DV175" s="227"/>
      <c r="DW175" s="227"/>
      <c r="DX175" s="227"/>
      <c r="DY175" s="227"/>
      <c r="DZ175" s="227"/>
      <c r="EA175" s="227"/>
      <c r="EB175" s="227"/>
      <c r="EC175" s="227"/>
      <c r="ED175" s="227"/>
      <c r="EE175" s="227"/>
      <c r="EF175" s="227"/>
      <c r="EG175" s="227"/>
      <c r="EH175" s="227"/>
      <c r="EI175" s="227"/>
      <c r="EJ175" s="227"/>
      <c r="EK175" s="227"/>
      <c r="EL175" s="227"/>
      <c r="EM175" s="227"/>
      <c r="EN175" s="227"/>
      <c r="EO175" s="227"/>
      <c r="EP175" s="227"/>
      <c r="EQ175" s="227"/>
      <c r="ER175" s="227"/>
      <c r="ES175" s="227"/>
      <c r="ET175" s="227"/>
      <c r="EU175" s="227"/>
      <c r="EV175" s="227"/>
      <c r="EW175" s="227"/>
      <c r="EX175" s="227"/>
      <c r="EY175" s="227"/>
      <c r="EZ175" s="227"/>
      <c r="FA175" s="227"/>
      <c r="FB175" s="227"/>
      <c r="FC175" s="227"/>
      <c r="FD175" s="227"/>
      <c r="FE175" s="227"/>
      <c r="FF175" s="227"/>
      <c r="FG175" s="227"/>
      <c r="FH175" s="227"/>
      <c r="FI175" s="227"/>
      <c r="FJ175" s="227"/>
      <c r="FK175" s="227"/>
      <c r="FL175" s="227"/>
      <c r="FM175" s="227"/>
      <c r="FN175" s="227"/>
      <c r="FO175" s="227"/>
      <c r="FP175" s="227"/>
      <c r="FQ175" s="227"/>
      <c r="FR175" s="227"/>
      <c r="FS175" s="227"/>
      <c r="FT175" s="227"/>
      <c r="FU175" s="227"/>
      <c r="FV175" s="227"/>
      <c r="FW175" s="227"/>
      <c r="FX175" s="227"/>
      <c r="FY175" s="227"/>
      <c r="FZ175" s="227"/>
      <c r="GA175" s="227"/>
      <c r="GB175" s="227"/>
      <c r="GC175" s="227"/>
      <c r="GD175" s="227"/>
      <c r="GE175" s="227"/>
      <c r="GF175" s="227"/>
      <c r="GG175" s="227"/>
      <c r="GH175" s="227"/>
      <c r="GI175" s="227"/>
      <c r="GJ175" s="227"/>
      <c r="GK175" s="227"/>
      <c r="GL175" s="227"/>
      <c r="GM175" s="227"/>
      <c r="GN175" s="227"/>
      <c r="GO175" s="227"/>
      <c r="GP175" s="227"/>
      <c r="GQ175" s="227"/>
      <c r="GR175" s="227"/>
      <c r="GS175" s="227"/>
      <c r="GT175" s="227"/>
      <c r="GU175" s="227"/>
      <c r="GV175" s="227"/>
      <c r="GW175" s="227"/>
      <c r="GX175" s="227"/>
      <c r="GY175" s="227"/>
      <c r="GZ175" s="227"/>
      <c r="HA175" s="227"/>
      <c r="HB175" s="227"/>
      <c r="HC175" s="227"/>
      <c r="HD175" s="227"/>
      <c r="HE175" s="227"/>
      <c r="HF175" s="227"/>
      <c r="HG175" s="227"/>
      <c r="HH175" s="227"/>
      <c r="HI175" s="227"/>
      <c r="HJ175" s="227"/>
      <c r="HK175" s="227"/>
      <c r="HL175" s="227"/>
      <c r="HM175" s="227"/>
      <c r="HN175" s="227"/>
      <c r="HO175" s="227"/>
      <c r="HP175" s="227"/>
      <c r="HQ175" s="227"/>
      <c r="HR175" s="227"/>
      <c r="HS175" s="227"/>
      <c r="HT175" s="227"/>
      <c r="HU175" s="227"/>
      <c r="HV175" s="227"/>
      <c r="HW175" s="227"/>
      <c r="HX175" s="227"/>
      <c r="HY175" s="227"/>
      <c r="HZ175" s="227"/>
      <c r="IA175" s="227"/>
      <c r="IB175" s="227"/>
      <c r="IC175" s="227"/>
      <c r="ID175" s="227"/>
      <c r="IE175" s="227"/>
      <c r="IF175" s="227"/>
      <c r="IG175" s="227"/>
      <c r="IH175" s="227"/>
      <c r="II175" s="227"/>
      <c r="IJ175" s="227"/>
      <c r="IK175" s="227"/>
      <c r="IL175" s="227"/>
      <c r="IM175" s="227"/>
      <c r="IN175" s="227"/>
      <c r="IO175" s="227"/>
      <c r="IP175" s="227"/>
      <c r="IQ175" s="227"/>
      <c r="IR175" s="227"/>
    </row>
    <row r="176" spans="1:252" ht="18.75">
      <c r="A176" s="278"/>
      <c r="B176" s="278"/>
      <c r="C176" s="285"/>
      <c r="D176" s="278" t="s">
        <v>1403</v>
      </c>
      <c r="E176" s="278"/>
      <c r="F176" s="278"/>
      <c r="G176" s="278" t="s">
        <v>679</v>
      </c>
      <c r="H176" s="279" t="s">
        <v>195</v>
      </c>
      <c r="I176" s="278" t="s">
        <v>1659</v>
      </c>
      <c r="J176" s="280">
        <v>3100000</v>
      </c>
      <c r="K176" s="280">
        <v>3700000</v>
      </c>
      <c r="L176" s="152"/>
      <c r="M176" s="225" t="e">
        <f>#REF!/#REF!</f>
        <v>#REF!</v>
      </c>
      <c r="N176" s="226">
        <f t="shared" si="2"/>
        <v>-510000</v>
      </c>
      <c r="O176" s="164"/>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c r="EM176" s="165"/>
      <c r="EN176" s="165"/>
      <c r="EO176" s="165"/>
      <c r="EP176" s="165"/>
      <c r="EQ176" s="165"/>
      <c r="ER176" s="165"/>
      <c r="ES176" s="165"/>
      <c r="ET176" s="165"/>
      <c r="EU176" s="165"/>
      <c r="EV176" s="165"/>
      <c r="EW176" s="165"/>
      <c r="EX176" s="165"/>
      <c r="EY176" s="165"/>
      <c r="EZ176" s="165"/>
      <c r="FA176" s="165"/>
      <c r="FB176" s="165"/>
      <c r="FC176" s="165"/>
      <c r="FD176" s="165"/>
      <c r="FE176" s="165"/>
      <c r="FF176" s="165"/>
      <c r="FG176" s="165"/>
      <c r="FH176" s="165"/>
      <c r="FI176" s="165"/>
      <c r="FJ176" s="165"/>
      <c r="FK176" s="165"/>
      <c r="FL176" s="165"/>
      <c r="FM176" s="165"/>
      <c r="FN176" s="165"/>
      <c r="FO176" s="165"/>
      <c r="FP176" s="165"/>
      <c r="FQ176" s="165"/>
      <c r="FR176" s="165"/>
      <c r="FS176" s="165"/>
      <c r="FT176" s="165"/>
      <c r="FU176" s="165"/>
      <c r="FV176" s="165"/>
      <c r="FW176" s="165"/>
      <c r="FX176" s="165"/>
      <c r="FY176" s="165"/>
      <c r="FZ176" s="165"/>
      <c r="GA176" s="165"/>
      <c r="GB176" s="165"/>
      <c r="GC176" s="165"/>
      <c r="GD176" s="165"/>
      <c r="GE176" s="165"/>
      <c r="GF176" s="165"/>
      <c r="GG176" s="165"/>
      <c r="GH176" s="165"/>
      <c r="GI176" s="165"/>
      <c r="GJ176" s="165"/>
      <c r="GK176" s="165"/>
      <c r="GL176" s="165"/>
      <c r="GM176" s="165"/>
      <c r="GN176" s="165"/>
      <c r="GO176" s="165"/>
      <c r="GP176" s="165"/>
      <c r="GQ176" s="165"/>
      <c r="GR176" s="165"/>
      <c r="GS176" s="165"/>
      <c r="GT176" s="165"/>
      <c r="GU176" s="165"/>
      <c r="GV176" s="165"/>
      <c r="GW176" s="165"/>
      <c r="GX176" s="165"/>
      <c r="GY176" s="165"/>
      <c r="GZ176" s="165"/>
      <c r="HA176" s="165"/>
      <c r="HB176" s="165"/>
      <c r="HC176" s="165"/>
      <c r="HD176" s="165"/>
      <c r="HE176" s="165"/>
      <c r="HF176" s="165"/>
      <c r="HG176" s="165"/>
      <c r="HH176" s="165"/>
      <c r="HI176" s="165"/>
      <c r="HJ176" s="165"/>
      <c r="HK176" s="165"/>
      <c r="HL176" s="165"/>
      <c r="HM176" s="165"/>
      <c r="HN176" s="165"/>
      <c r="HO176" s="165"/>
      <c r="HP176" s="165"/>
      <c r="HQ176" s="165"/>
      <c r="HR176" s="165"/>
      <c r="HS176" s="165"/>
      <c r="HT176" s="165"/>
      <c r="HU176" s="165"/>
      <c r="HV176" s="165"/>
      <c r="HW176" s="165"/>
      <c r="HX176" s="165"/>
      <c r="HY176" s="165"/>
      <c r="HZ176" s="165"/>
      <c r="IA176" s="165"/>
      <c r="IB176" s="165"/>
      <c r="IC176" s="165"/>
      <c r="ID176" s="165"/>
      <c r="IE176" s="165"/>
      <c r="IF176" s="165"/>
      <c r="IG176" s="165"/>
      <c r="IH176" s="165"/>
      <c r="II176" s="165"/>
      <c r="IJ176" s="165"/>
      <c r="IK176" s="165"/>
      <c r="IL176" s="165"/>
      <c r="IM176" s="165"/>
      <c r="IN176" s="165"/>
      <c r="IO176" s="165"/>
      <c r="IP176" s="165"/>
      <c r="IQ176" s="165"/>
      <c r="IR176" s="165"/>
    </row>
    <row r="177" spans="1:252" ht="15.75">
      <c r="A177" s="278"/>
      <c r="B177" s="278"/>
      <c r="C177" s="285"/>
      <c r="D177" s="278" t="s">
        <v>1404</v>
      </c>
      <c r="E177" s="278"/>
      <c r="F177" s="278"/>
      <c r="G177" s="278" t="s">
        <v>756</v>
      </c>
      <c r="H177" s="282" t="s">
        <v>196</v>
      </c>
      <c r="I177" s="278" t="s">
        <v>94</v>
      </c>
      <c r="J177" s="280">
        <f>K177*70%</f>
        <v>8820000</v>
      </c>
      <c r="K177" s="280">
        <v>12600000</v>
      </c>
      <c r="L177" s="152"/>
      <c r="M177" s="225"/>
      <c r="N177" s="226">
        <f t="shared" si="2"/>
        <v>0</v>
      </c>
      <c r="O177" s="164"/>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c r="BG177" s="225"/>
      <c r="BH177" s="225"/>
      <c r="BI177" s="225"/>
      <c r="BJ177" s="225"/>
      <c r="BK177" s="225"/>
      <c r="BL177" s="225"/>
      <c r="BM177" s="225"/>
      <c r="BN177" s="225"/>
      <c r="BO177" s="225"/>
      <c r="BP177" s="225"/>
      <c r="BQ177" s="225"/>
      <c r="BR177" s="225"/>
      <c r="BS177" s="225"/>
      <c r="BT177" s="225"/>
      <c r="BU177" s="225"/>
      <c r="BV177" s="225"/>
      <c r="BW177" s="225"/>
      <c r="BX177" s="225"/>
      <c r="BY177" s="225"/>
      <c r="BZ177" s="225"/>
      <c r="CA177" s="225"/>
      <c r="CB177" s="225"/>
      <c r="CC177" s="225"/>
      <c r="CD177" s="225"/>
      <c r="CE177" s="225"/>
      <c r="CF177" s="225"/>
      <c r="CG177" s="225"/>
      <c r="CH177" s="225"/>
      <c r="CI177" s="225"/>
      <c r="CJ177" s="225"/>
      <c r="CK177" s="225"/>
      <c r="CL177" s="225"/>
      <c r="CM177" s="225"/>
      <c r="CN177" s="225"/>
      <c r="CO177" s="225"/>
      <c r="CP177" s="225"/>
      <c r="CQ177" s="225"/>
      <c r="CR177" s="225"/>
      <c r="CS177" s="225"/>
      <c r="CT177" s="225"/>
      <c r="CU177" s="225"/>
      <c r="CV177" s="225"/>
      <c r="CW177" s="225"/>
      <c r="CX177" s="225"/>
      <c r="CY177" s="225"/>
      <c r="CZ177" s="225"/>
      <c r="DA177" s="225"/>
      <c r="DB177" s="225"/>
      <c r="DC177" s="225"/>
      <c r="DD177" s="225"/>
      <c r="DE177" s="225"/>
      <c r="DF177" s="225"/>
      <c r="DG177" s="225"/>
      <c r="DH177" s="225"/>
      <c r="DI177" s="225"/>
      <c r="DJ177" s="225"/>
      <c r="DK177" s="225"/>
      <c r="DL177" s="225"/>
      <c r="DM177" s="225"/>
      <c r="DN177" s="225"/>
      <c r="DO177" s="225"/>
      <c r="DP177" s="225"/>
      <c r="DQ177" s="225"/>
      <c r="DR177" s="225"/>
      <c r="DS177" s="225"/>
      <c r="DT177" s="225"/>
      <c r="DU177" s="225"/>
      <c r="DV177" s="225"/>
      <c r="DW177" s="225"/>
      <c r="DX177" s="225"/>
      <c r="DY177" s="225"/>
      <c r="DZ177" s="225"/>
      <c r="EA177" s="225"/>
      <c r="EB177" s="225"/>
      <c r="EC177" s="225"/>
      <c r="ED177" s="225"/>
      <c r="EE177" s="225"/>
      <c r="EF177" s="225"/>
      <c r="EG177" s="225"/>
      <c r="EH177" s="225"/>
      <c r="EI177" s="225"/>
      <c r="EJ177" s="225"/>
      <c r="EK177" s="225"/>
      <c r="EL177" s="225"/>
      <c r="EM177" s="225"/>
      <c r="EN177" s="225"/>
      <c r="EO177" s="225"/>
      <c r="EP177" s="225"/>
      <c r="EQ177" s="225"/>
      <c r="ER177" s="225"/>
      <c r="ES177" s="225"/>
      <c r="ET177" s="225"/>
      <c r="EU177" s="225"/>
      <c r="EV177" s="225"/>
      <c r="EW177" s="225"/>
      <c r="EX177" s="225"/>
      <c r="EY177" s="225"/>
      <c r="EZ177" s="225"/>
      <c r="FA177" s="225"/>
      <c r="FB177" s="225"/>
      <c r="FC177" s="225"/>
      <c r="FD177" s="225"/>
      <c r="FE177" s="225"/>
      <c r="FF177" s="225"/>
      <c r="FG177" s="225"/>
      <c r="FH177" s="225"/>
      <c r="FI177" s="225"/>
      <c r="FJ177" s="225"/>
      <c r="FK177" s="225"/>
      <c r="FL177" s="225"/>
      <c r="FM177" s="225"/>
      <c r="FN177" s="225"/>
      <c r="FO177" s="225"/>
      <c r="FP177" s="225"/>
      <c r="FQ177" s="225"/>
      <c r="FR177" s="225"/>
      <c r="FS177" s="225"/>
      <c r="FT177" s="225"/>
      <c r="FU177" s="225"/>
      <c r="FV177" s="225"/>
      <c r="FW177" s="225"/>
      <c r="FX177" s="225"/>
      <c r="FY177" s="225"/>
      <c r="FZ177" s="225"/>
      <c r="GA177" s="225"/>
      <c r="GB177" s="225"/>
      <c r="GC177" s="225"/>
      <c r="GD177" s="225"/>
      <c r="GE177" s="225"/>
      <c r="GF177" s="225"/>
      <c r="GG177" s="225"/>
      <c r="GH177" s="225"/>
      <c r="GI177" s="225"/>
      <c r="GJ177" s="225"/>
      <c r="GK177" s="225"/>
      <c r="GL177" s="225"/>
      <c r="GM177" s="225"/>
      <c r="GN177" s="225"/>
      <c r="GO177" s="225"/>
      <c r="GP177" s="225"/>
      <c r="GQ177" s="225"/>
      <c r="GR177" s="225"/>
      <c r="GS177" s="225"/>
      <c r="GT177" s="225"/>
      <c r="GU177" s="225"/>
      <c r="GV177" s="225"/>
      <c r="GW177" s="225"/>
      <c r="GX177" s="225"/>
      <c r="GY177" s="225"/>
      <c r="GZ177" s="225"/>
      <c r="HA177" s="225"/>
      <c r="HB177" s="225"/>
      <c r="HC177" s="225"/>
      <c r="HD177" s="225"/>
      <c r="HE177" s="225"/>
      <c r="HF177" s="225"/>
      <c r="HG177" s="225"/>
      <c r="HH177" s="225"/>
      <c r="HI177" s="225"/>
      <c r="HJ177" s="225"/>
      <c r="HK177" s="225"/>
      <c r="HL177" s="225"/>
      <c r="HM177" s="225"/>
      <c r="HN177" s="225"/>
      <c r="HO177" s="225"/>
      <c r="HP177" s="225"/>
      <c r="HQ177" s="225"/>
      <c r="HR177" s="225"/>
      <c r="HS177" s="225"/>
      <c r="HT177" s="225"/>
      <c r="HU177" s="225"/>
      <c r="HV177" s="225"/>
      <c r="HW177" s="225"/>
      <c r="HX177" s="225"/>
      <c r="HY177" s="225"/>
      <c r="HZ177" s="225"/>
      <c r="IA177" s="225"/>
      <c r="IB177" s="225"/>
      <c r="IC177" s="225"/>
      <c r="ID177" s="225"/>
      <c r="IE177" s="225"/>
      <c r="IF177" s="225"/>
      <c r="IG177" s="225"/>
      <c r="IH177" s="225"/>
      <c r="II177" s="225"/>
      <c r="IJ177" s="225"/>
      <c r="IK177" s="225"/>
      <c r="IL177" s="225"/>
      <c r="IM177" s="225"/>
      <c r="IN177" s="225"/>
      <c r="IO177" s="225"/>
      <c r="IP177" s="225"/>
      <c r="IQ177" s="225"/>
      <c r="IR177" s="225"/>
    </row>
    <row r="178" spans="1:252" ht="15.75">
      <c r="A178" s="278"/>
      <c r="B178" s="278"/>
      <c r="C178" s="285"/>
      <c r="D178" s="278" t="s">
        <v>1405</v>
      </c>
      <c r="E178" s="278"/>
      <c r="F178" s="278"/>
      <c r="G178" s="278" t="s">
        <v>680</v>
      </c>
      <c r="H178" s="279" t="s">
        <v>120</v>
      </c>
      <c r="I178" s="278"/>
      <c r="J178" s="280"/>
      <c r="K178" s="280"/>
      <c r="L178" s="152"/>
      <c r="M178" s="225" t="e">
        <f>#REF!/#REF!</f>
        <v>#REF!</v>
      </c>
      <c r="N178" s="226">
        <f t="shared" si="2"/>
        <v>0</v>
      </c>
      <c r="O178" s="164"/>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165"/>
      <c r="EZ178" s="165"/>
      <c r="FA178" s="165"/>
      <c r="FB178" s="165"/>
      <c r="FC178" s="165"/>
      <c r="FD178" s="165"/>
      <c r="FE178" s="165"/>
      <c r="FF178" s="165"/>
      <c r="FG178" s="165"/>
      <c r="FH178" s="165"/>
      <c r="FI178" s="165"/>
      <c r="FJ178" s="165"/>
      <c r="FK178" s="165"/>
      <c r="FL178" s="165"/>
      <c r="FM178" s="165"/>
      <c r="FN178" s="165"/>
      <c r="FO178" s="165"/>
      <c r="FP178" s="165"/>
      <c r="FQ178" s="165"/>
      <c r="FR178" s="165"/>
      <c r="FS178" s="165"/>
      <c r="FT178" s="165"/>
      <c r="FU178" s="165"/>
      <c r="FV178" s="165"/>
      <c r="FW178" s="165"/>
      <c r="FX178" s="165"/>
      <c r="FY178" s="165"/>
      <c r="FZ178" s="165"/>
      <c r="GA178" s="165"/>
      <c r="GB178" s="165"/>
      <c r="GC178" s="165"/>
      <c r="GD178" s="165"/>
      <c r="GE178" s="165"/>
      <c r="GF178" s="165"/>
      <c r="GG178" s="165"/>
      <c r="GH178" s="165"/>
      <c r="GI178" s="165"/>
      <c r="GJ178" s="165"/>
      <c r="GK178" s="165"/>
      <c r="GL178" s="165"/>
      <c r="GM178" s="165"/>
      <c r="GN178" s="165"/>
      <c r="GO178" s="165"/>
      <c r="GP178" s="165"/>
      <c r="GQ178" s="165"/>
      <c r="GR178" s="165"/>
      <c r="GS178" s="165"/>
      <c r="GT178" s="165"/>
      <c r="GU178" s="165"/>
      <c r="GV178" s="165"/>
      <c r="GW178" s="165"/>
      <c r="GX178" s="165"/>
      <c r="GY178" s="165"/>
      <c r="GZ178" s="165"/>
      <c r="HA178" s="165"/>
      <c r="HB178" s="165"/>
      <c r="HC178" s="165"/>
      <c r="HD178" s="165"/>
      <c r="HE178" s="165"/>
      <c r="HF178" s="165"/>
      <c r="HG178" s="165"/>
      <c r="HH178" s="165"/>
      <c r="HI178" s="165"/>
      <c r="HJ178" s="165"/>
      <c r="HK178" s="165"/>
      <c r="HL178" s="165"/>
      <c r="HM178" s="165"/>
      <c r="HN178" s="165"/>
      <c r="HO178" s="165"/>
      <c r="HP178" s="165"/>
      <c r="HQ178" s="165"/>
      <c r="HR178" s="165"/>
      <c r="HS178" s="165"/>
      <c r="HT178" s="165"/>
      <c r="HU178" s="165"/>
      <c r="HV178" s="165"/>
      <c r="HW178" s="165"/>
      <c r="HX178" s="165"/>
      <c r="HY178" s="165"/>
      <c r="HZ178" s="165"/>
      <c r="IA178" s="165"/>
      <c r="IB178" s="165"/>
      <c r="IC178" s="165"/>
      <c r="ID178" s="165"/>
      <c r="IE178" s="165"/>
      <c r="IF178" s="165"/>
      <c r="IG178" s="165"/>
      <c r="IH178" s="165"/>
      <c r="II178" s="165"/>
      <c r="IJ178" s="165"/>
      <c r="IK178" s="165"/>
      <c r="IL178" s="165"/>
      <c r="IM178" s="165"/>
      <c r="IN178" s="165"/>
      <c r="IO178" s="165"/>
      <c r="IP178" s="165"/>
      <c r="IQ178" s="165"/>
      <c r="IR178" s="165"/>
    </row>
    <row r="179" spans="1:252" ht="15.75">
      <c r="A179" s="278"/>
      <c r="B179" s="278"/>
      <c r="C179" s="285"/>
      <c r="D179" s="278"/>
      <c r="E179" s="278" t="s">
        <v>1451</v>
      </c>
      <c r="F179" s="278"/>
      <c r="G179" s="278" t="s">
        <v>681</v>
      </c>
      <c r="H179" s="286" t="s">
        <v>93</v>
      </c>
      <c r="I179" s="278" t="s">
        <v>94</v>
      </c>
      <c r="J179" s="280">
        <f>K179*70%</f>
        <v>910000</v>
      </c>
      <c r="K179" s="280">
        <v>1300000</v>
      </c>
      <c r="L179" s="152"/>
      <c r="M179" s="225" t="e">
        <f>#REF!/#REF!</f>
        <v>#REF!</v>
      </c>
      <c r="N179" s="226">
        <f t="shared" si="2"/>
        <v>0</v>
      </c>
      <c r="O179" s="164"/>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5"/>
      <c r="AX179" s="225"/>
      <c r="AY179" s="225"/>
      <c r="AZ179" s="225"/>
      <c r="BA179" s="225"/>
      <c r="BB179" s="225"/>
      <c r="BC179" s="225"/>
      <c r="BD179" s="225"/>
      <c r="BE179" s="225"/>
      <c r="BF179" s="225"/>
      <c r="BG179" s="225"/>
      <c r="BH179" s="225"/>
      <c r="BI179" s="225"/>
      <c r="BJ179" s="225"/>
      <c r="BK179" s="225"/>
      <c r="BL179" s="225"/>
      <c r="BM179" s="225"/>
      <c r="BN179" s="225"/>
      <c r="BO179" s="225"/>
      <c r="BP179" s="225"/>
      <c r="BQ179" s="225"/>
      <c r="BR179" s="225"/>
      <c r="BS179" s="225"/>
      <c r="BT179" s="225"/>
      <c r="BU179" s="225"/>
      <c r="BV179" s="225"/>
      <c r="BW179" s="225"/>
      <c r="BX179" s="225"/>
      <c r="BY179" s="225"/>
      <c r="BZ179" s="225"/>
      <c r="CA179" s="225"/>
      <c r="CB179" s="225"/>
      <c r="CC179" s="225"/>
      <c r="CD179" s="225"/>
      <c r="CE179" s="225"/>
      <c r="CF179" s="225"/>
      <c r="CG179" s="225"/>
      <c r="CH179" s="225"/>
      <c r="CI179" s="225"/>
      <c r="CJ179" s="225"/>
      <c r="CK179" s="225"/>
      <c r="CL179" s="225"/>
      <c r="CM179" s="225"/>
      <c r="CN179" s="225"/>
      <c r="CO179" s="225"/>
      <c r="CP179" s="225"/>
      <c r="CQ179" s="225"/>
      <c r="CR179" s="225"/>
      <c r="CS179" s="225"/>
      <c r="CT179" s="225"/>
      <c r="CU179" s="225"/>
      <c r="CV179" s="225"/>
      <c r="CW179" s="225"/>
      <c r="CX179" s="225"/>
      <c r="CY179" s="225"/>
      <c r="CZ179" s="225"/>
      <c r="DA179" s="225"/>
      <c r="DB179" s="225"/>
      <c r="DC179" s="225"/>
      <c r="DD179" s="225"/>
      <c r="DE179" s="225"/>
      <c r="DF179" s="225"/>
      <c r="DG179" s="225"/>
      <c r="DH179" s="225"/>
      <c r="DI179" s="225"/>
      <c r="DJ179" s="225"/>
      <c r="DK179" s="225"/>
      <c r="DL179" s="225"/>
      <c r="DM179" s="225"/>
      <c r="DN179" s="225"/>
      <c r="DO179" s="225"/>
      <c r="DP179" s="225"/>
      <c r="DQ179" s="225"/>
      <c r="DR179" s="225"/>
      <c r="DS179" s="225"/>
      <c r="DT179" s="225"/>
      <c r="DU179" s="225"/>
      <c r="DV179" s="225"/>
      <c r="DW179" s="225"/>
      <c r="DX179" s="225"/>
      <c r="DY179" s="225"/>
      <c r="DZ179" s="225"/>
      <c r="EA179" s="225"/>
      <c r="EB179" s="225"/>
      <c r="EC179" s="225"/>
      <c r="ED179" s="225"/>
      <c r="EE179" s="225"/>
      <c r="EF179" s="225"/>
      <c r="EG179" s="225"/>
      <c r="EH179" s="225"/>
      <c r="EI179" s="225"/>
      <c r="EJ179" s="225"/>
      <c r="EK179" s="225"/>
      <c r="EL179" s="225"/>
      <c r="EM179" s="225"/>
      <c r="EN179" s="225"/>
      <c r="EO179" s="225"/>
      <c r="EP179" s="225"/>
      <c r="EQ179" s="225"/>
      <c r="ER179" s="225"/>
      <c r="ES179" s="225"/>
      <c r="ET179" s="225"/>
      <c r="EU179" s="225"/>
      <c r="EV179" s="225"/>
      <c r="EW179" s="225"/>
      <c r="EX179" s="225"/>
      <c r="EY179" s="225"/>
      <c r="EZ179" s="225"/>
      <c r="FA179" s="225"/>
      <c r="FB179" s="225"/>
      <c r="FC179" s="225"/>
      <c r="FD179" s="225"/>
      <c r="FE179" s="225"/>
      <c r="FF179" s="225"/>
      <c r="FG179" s="225"/>
      <c r="FH179" s="225"/>
      <c r="FI179" s="225"/>
      <c r="FJ179" s="225"/>
      <c r="FK179" s="225"/>
      <c r="FL179" s="225"/>
      <c r="FM179" s="225"/>
      <c r="FN179" s="225"/>
      <c r="FO179" s="225"/>
      <c r="FP179" s="225"/>
      <c r="FQ179" s="225"/>
      <c r="FR179" s="225"/>
      <c r="FS179" s="225"/>
      <c r="FT179" s="225"/>
      <c r="FU179" s="225"/>
      <c r="FV179" s="225"/>
      <c r="FW179" s="225"/>
      <c r="FX179" s="225"/>
      <c r="FY179" s="225"/>
      <c r="FZ179" s="225"/>
      <c r="GA179" s="225"/>
      <c r="GB179" s="225"/>
      <c r="GC179" s="225"/>
      <c r="GD179" s="225"/>
      <c r="GE179" s="225"/>
      <c r="GF179" s="225"/>
      <c r="GG179" s="225"/>
      <c r="GH179" s="225"/>
      <c r="GI179" s="225"/>
      <c r="GJ179" s="225"/>
      <c r="GK179" s="225"/>
      <c r="GL179" s="225"/>
      <c r="GM179" s="225"/>
      <c r="GN179" s="225"/>
      <c r="GO179" s="225"/>
      <c r="GP179" s="225"/>
      <c r="GQ179" s="225"/>
      <c r="GR179" s="225"/>
      <c r="GS179" s="225"/>
      <c r="GT179" s="225"/>
      <c r="GU179" s="225"/>
      <c r="GV179" s="225"/>
      <c r="GW179" s="225"/>
      <c r="GX179" s="225"/>
      <c r="GY179" s="225"/>
      <c r="GZ179" s="225"/>
      <c r="HA179" s="225"/>
      <c r="HB179" s="225"/>
      <c r="HC179" s="225"/>
      <c r="HD179" s="225"/>
      <c r="HE179" s="225"/>
      <c r="HF179" s="225"/>
      <c r="HG179" s="225"/>
      <c r="HH179" s="225"/>
      <c r="HI179" s="225"/>
      <c r="HJ179" s="225"/>
      <c r="HK179" s="225"/>
      <c r="HL179" s="225"/>
      <c r="HM179" s="225"/>
      <c r="HN179" s="225"/>
      <c r="HO179" s="225"/>
      <c r="HP179" s="225"/>
      <c r="HQ179" s="225"/>
      <c r="HR179" s="225"/>
      <c r="HS179" s="225"/>
      <c r="HT179" s="225"/>
      <c r="HU179" s="225"/>
      <c r="HV179" s="225"/>
      <c r="HW179" s="225"/>
      <c r="HX179" s="225"/>
      <c r="HY179" s="225"/>
      <c r="HZ179" s="225"/>
      <c r="IA179" s="225"/>
      <c r="IB179" s="225"/>
      <c r="IC179" s="225"/>
      <c r="ID179" s="225"/>
      <c r="IE179" s="225"/>
      <c r="IF179" s="225"/>
      <c r="IG179" s="225"/>
      <c r="IH179" s="225"/>
      <c r="II179" s="225"/>
      <c r="IJ179" s="225"/>
      <c r="IK179" s="225"/>
      <c r="IL179" s="225"/>
      <c r="IM179" s="225"/>
      <c r="IN179" s="225"/>
      <c r="IO179" s="225"/>
      <c r="IP179" s="225"/>
      <c r="IQ179" s="225"/>
      <c r="IR179" s="225"/>
    </row>
    <row r="180" spans="1:252" ht="15.75">
      <c r="A180" s="278"/>
      <c r="B180" s="278"/>
      <c r="C180" s="285"/>
      <c r="D180" s="278"/>
      <c r="E180" s="278" t="s">
        <v>1452</v>
      </c>
      <c r="F180" s="278"/>
      <c r="G180" s="278" t="s">
        <v>682</v>
      </c>
      <c r="H180" s="286" t="s">
        <v>96</v>
      </c>
      <c r="I180" s="278" t="s">
        <v>94</v>
      </c>
      <c r="J180" s="280">
        <v>2000000</v>
      </c>
      <c r="K180" s="280">
        <v>2600000</v>
      </c>
      <c r="L180" s="152"/>
      <c r="M180" s="225" t="e">
        <f>#REF!/#REF!</f>
        <v>#REF!</v>
      </c>
      <c r="N180" s="226">
        <f t="shared" si="2"/>
        <v>-180000</v>
      </c>
      <c r="O180" s="164"/>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5"/>
      <c r="AY180" s="225"/>
      <c r="AZ180" s="225"/>
      <c r="BA180" s="225"/>
      <c r="BB180" s="225"/>
      <c r="BC180" s="225"/>
      <c r="BD180" s="225"/>
      <c r="BE180" s="225"/>
      <c r="BF180" s="225"/>
      <c r="BG180" s="225"/>
      <c r="BH180" s="225"/>
      <c r="BI180" s="225"/>
      <c r="BJ180" s="225"/>
      <c r="BK180" s="225"/>
      <c r="BL180" s="225"/>
      <c r="BM180" s="225"/>
      <c r="BN180" s="225"/>
      <c r="BO180" s="225"/>
      <c r="BP180" s="225"/>
      <c r="BQ180" s="225"/>
      <c r="BR180" s="225"/>
      <c r="BS180" s="225"/>
      <c r="BT180" s="225"/>
      <c r="BU180" s="225"/>
      <c r="BV180" s="225"/>
      <c r="BW180" s="225"/>
      <c r="BX180" s="225"/>
      <c r="BY180" s="225"/>
      <c r="BZ180" s="225"/>
      <c r="CA180" s="225"/>
      <c r="CB180" s="225"/>
      <c r="CC180" s="225"/>
      <c r="CD180" s="225"/>
      <c r="CE180" s="225"/>
      <c r="CF180" s="225"/>
      <c r="CG180" s="225"/>
      <c r="CH180" s="225"/>
      <c r="CI180" s="225"/>
      <c r="CJ180" s="225"/>
      <c r="CK180" s="225"/>
      <c r="CL180" s="225"/>
      <c r="CM180" s="225"/>
      <c r="CN180" s="225"/>
      <c r="CO180" s="225"/>
      <c r="CP180" s="225"/>
      <c r="CQ180" s="225"/>
      <c r="CR180" s="225"/>
      <c r="CS180" s="225"/>
      <c r="CT180" s="225"/>
      <c r="CU180" s="225"/>
      <c r="CV180" s="225"/>
      <c r="CW180" s="225"/>
      <c r="CX180" s="225"/>
      <c r="CY180" s="225"/>
      <c r="CZ180" s="225"/>
      <c r="DA180" s="225"/>
      <c r="DB180" s="225"/>
      <c r="DC180" s="225"/>
      <c r="DD180" s="225"/>
      <c r="DE180" s="225"/>
      <c r="DF180" s="225"/>
      <c r="DG180" s="225"/>
      <c r="DH180" s="225"/>
      <c r="DI180" s="225"/>
      <c r="DJ180" s="225"/>
      <c r="DK180" s="225"/>
      <c r="DL180" s="225"/>
      <c r="DM180" s="225"/>
      <c r="DN180" s="225"/>
      <c r="DO180" s="225"/>
      <c r="DP180" s="225"/>
      <c r="DQ180" s="225"/>
      <c r="DR180" s="225"/>
      <c r="DS180" s="225"/>
      <c r="DT180" s="225"/>
      <c r="DU180" s="225"/>
      <c r="DV180" s="225"/>
      <c r="DW180" s="225"/>
      <c r="DX180" s="225"/>
      <c r="DY180" s="225"/>
      <c r="DZ180" s="225"/>
      <c r="EA180" s="225"/>
      <c r="EB180" s="225"/>
      <c r="EC180" s="225"/>
      <c r="ED180" s="225"/>
      <c r="EE180" s="225"/>
      <c r="EF180" s="225"/>
      <c r="EG180" s="225"/>
      <c r="EH180" s="225"/>
      <c r="EI180" s="225"/>
      <c r="EJ180" s="225"/>
      <c r="EK180" s="225"/>
      <c r="EL180" s="225"/>
      <c r="EM180" s="225"/>
      <c r="EN180" s="225"/>
      <c r="EO180" s="225"/>
      <c r="EP180" s="225"/>
      <c r="EQ180" s="225"/>
      <c r="ER180" s="225"/>
      <c r="ES180" s="225"/>
      <c r="ET180" s="225"/>
      <c r="EU180" s="225"/>
      <c r="EV180" s="225"/>
      <c r="EW180" s="225"/>
      <c r="EX180" s="225"/>
      <c r="EY180" s="225"/>
      <c r="EZ180" s="225"/>
      <c r="FA180" s="225"/>
      <c r="FB180" s="225"/>
      <c r="FC180" s="225"/>
      <c r="FD180" s="225"/>
      <c r="FE180" s="225"/>
      <c r="FF180" s="225"/>
      <c r="FG180" s="225"/>
      <c r="FH180" s="225"/>
      <c r="FI180" s="225"/>
      <c r="FJ180" s="225"/>
      <c r="FK180" s="225"/>
      <c r="FL180" s="225"/>
      <c r="FM180" s="225"/>
      <c r="FN180" s="225"/>
      <c r="FO180" s="225"/>
      <c r="FP180" s="225"/>
      <c r="FQ180" s="225"/>
      <c r="FR180" s="225"/>
      <c r="FS180" s="225"/>
      <c r="FT180" s="225"/>
      <c r="FU180" s="225"/>
      <c r="FV180" s="225"/>
      <c r="FW180" s="225"/>
      <c r="FX180" s="225"/>
      <c r="FY180" s="225"/>
      <c r="FZ180" s="225"/>
      <c r="GA180" s="225"/>
      <c r="GB180" s="225"/>
      <c r="GC180" s="225"/>
      <c r="GD180" s="225"/>
      <c r="GE180" s="225"/>
      <c r="GF180" s="225"/>
      <c r="GG180" s="225"/>
      <c r="GH180" s="225"/>
      <c r="GI180" s="225"/>
      <c r="GJ180" s="225"/>
      <c r="GK180" s="225"/>
      <c r="GL180" s="225"/>
      <c r="GM180" s="225"/>
      <c r="GN180" s="225"/>
      <c r="GO180" s="225"/>
      <c r="GP180" s="225"/>
      <c r="GQ180" s="225"/>
      <c r="GR180" s="225"/>
      <c r="GS180" s="225"/>
      <c r="GT180" s="225"/>
      <c r="GU180" s="225"/>
      <c r="GV180" s="225"/>
      <c r="GW180" s="225"/>
      <c r="GX180" s="225"/>
      <c r="GY180" s="225"/>
      <c r="GZ180" s="225"/>
      <c r="HA180" s="225"/>
      <c r="HB180" s="225"/>
      <c r="HC180" s="225"/>
      <c r="HD180" s="225"/>
      <c r="HE180" s="225"/>
      <c r="HF180" s="225"/>
      <c r="HG180" s="225"/>
      <c r="HH180" s="225"/>
      <c r="HI180" s="225"/>
      <c r="HJ180" s="225"/>
      <c r="HK180" s="225"/>
      <c r="HL180" s="225"/>
      <c r="HM180" s="225"/>
      <c r="HN180" s="225"/>
      <c r="HO180" s="225"/>
      <c r="HP180" s="225"/>
      <c r="HQ180" s="225"/>
      <c r="HR180" s="225"/>
      <c r="HS180" s="225"/>
      <c r="HT180" s="225"/>
      <c r="HU180" s="225"/>
      <c r="HV180" s="225"/>
      <c r="HW180" s="225"/>
      <c r="HX180" s="225"/>
      <c r="HY180" s="225"/>
      <c r="HZ180" s="225"/>
      <c r="IA180" s="225"/>
      <c r="IB180" s="225"/>
      <c r="IC180" s="225"/>
      <c r="ID180" s="225"/>
      <c r="IE180" s="225"/>
      <c r="IF180" s="225"/>
      <c r="IG180" s="225"/>
      <c r="IH180" s="225"/>
      <c r="II180" s="225"/>
      <c r="IJ180" s="225"/>
      <c r="IK180" s="225"/>
      <c r="IL180" s="225"/>
      <c r="IM180" s="225"/>
      <c r="IN180" s="225"/>
      <c r="IO180" s="225"/>
      <c r="IP180" s="225"/>
      <c r="IQ180" s="225"/>
      <c r="IR180" s="225"/>
    </row>
    <row r="181" spans="1:252" ht="15.75">
      <c r="A181" s="278"/>
      <c r="B181" s="278"/>
      <c r="C181" s="285"/>
      <c r="D181" s="278"/>
      <c r="E181" s="278" t="s">
        <v>1453</v>
      </c>
      <c r="F181" s="278"/>
      <c r="G181" s="278" t="s">
        <v>683</v>
      </c>
      <c r="H181" s="287" t="s">
        <v>97</v>
      </c>
      <c r="I181" s="278" t="s">
        <v>94</v>
      </c>
      <c r="J181" s="280">
        <v>3500000</v>
      </c>
      <c r="K181" s="280">
        <v>5000000</v>
      </c>
      <c r="L181" s="152"/>
      <c r="M181" s="225" t="e">
        <f>#REF!/#REF!</f>
        <v>#REF!</v>
      </c>
      <c r="N181" s="226">
        <f t="shared" si="2"/>
        <v>0</v>
      </c>
      <c r="O181" s="164"/>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5"/>
      <c r="AX181" s="225"/>
      <c r="AY181" s="225"/>
      <c r="AZ181" s="225"/>
      <c r="BA181" s="225"/>
      <c r="BB181" s="225"/>
      <c r="BC181" s="225"/>
      <c r="BD181" s="225"/>
      <c r="BE181" s="225"/>
      <c r="BF181" s="225"/>
      <c r="BG181" s="225"/>
      <c r="BH181" s="225"/>
      <c r="BI181" s="225"/>
      <c r="BJ181" s="225"/>
      <c r="BK181" s="225"/>
      <c r="BL181" s="225"/>
      <c r="BM181" s="225"/>
      <c r="BN181" s="225"/>
      <c r="BO181" s="225"/>
      <c r="BP181" s="225"/>
      <c r="BQ181" s="225"/>
      <c r="BR181" s="225"/>
      <c r="BS181" s="225"/>
      <c r="BT181" s="225"/>
      <c r="BU181" s="225"/>
      <c r="BV181" s="225"/>
      <c r="BW181" s="225"/>
      <c r="BX181" s="225"/>
      <c r="BY181" s="225"/>
      <c r="BZ181" s="225"/>
      <c r="CA181" s="225"/>
      <c r="CB181" s="225"/>
      <c r="CC181" s="225"/>
      <c r="CD181" s="225"/>
      <c r="CE181" s="225"/>
      <c r="CF181" s="225"/>
      <c r="CG181" s="225"/>
      <c r="CH181" s="225"/>
      <c r="CI181" s="225"/>
      <c r="CJ181" s="225"/>
      <c r="CK181" s="225"/>
      <c r="CL181" s="225"/>
      <c r="CM181" s="225"/>
      <c r="CN181" s="225"/>
      <c r="CO181" s="225"/>
      <c r="CP181" s="225"/>
      <c r="CQ181" s="225"/>
      <c r="CR181" s="225"/>
      <c r="CS181" s="225"/>
      <c r="CT181" s="225"/>
      <c r="CU181" s="225"/>
      <c r="CV181" s="225"/>
      <c r="CW181" s="225"/>
      <c r="CX181" s="225"/>
      <c r="CY181" s="225"/>
      <c r="CZ181" s="225"/>
      <c r="DA181" s="225"/>
      <c r="DB181" s="225"/>
      <c r="DC181" s="225"/>
      <c r="DD181" s="225"/>
      <c r="DE181" s="225"/>
      <c r="DF181" s="225"/>
      <c r="DG181" s="225"/>
      <c r="DH181" s="225"/>
      <c r="DI181" s="225"/>
      <c r="DJ181" s="225"/>
      <c r="DK181" s="225"/>
      <c r="DL181" s="225"/>
      <c r="DM181" s="225"/>
      <c r="DN181" s="225"/>
      <c r="DO181" s="225"/>
      <c r="DP181" s="225"/>
      <c r="DQ181" s="225"/>
      <c r="DR181" s="225"/>
      <c r="DS181" s="225"/>
      <c r="DT181" s="225"/>
      <c r="DU181" s="225"/>
      <c r="DV181" s="225"/>
      <c r="DW181" s="225"/>
      <c r="DX181" s="225"/>
      <c r="DY181" s="225"/>
      <c r="DZ181" s="225"/>
      <c r="EA181" s="225"/>
      <c r="EB181" s="225"/>
      <c r="EC181" s="225"/>
      <c r="ED181" s="225"/>
      <c r="EE181" s="225"/>
      <c r="EF181" s="225"/>
      <c r="EG181" s="225"/>
      <c r="EH181" s="225"/>
      <c r="EI181" s="225"/>
      <c r="EJ181" s="225"/>
      <c r="EK181" s="225"/>
      <c r="EL181" s="225"/>
      <c r="EM181" s="225"/>
      <c r="EN181" s="225"/>
      <c r="EO181" s="225"/>
      <c r="EP181" s="225"/>
      <c r="EQ181" s="225"/>
      <c r="ER181" s="225"/>
      <c r="ES181" s="225"/>
      <c r="ET181" s="225"/>
      <c r="EU181" s="225"/>
      <c r="EV181" s="225"/>
      <c r="EW181" s="225"/>
      <c r="EX181" s="225"/>
      <c r="EY181" s="225"/>
      <c r="EZ181" s="225"/>
      <c r="FA181" s="225"/>
      <c r="FB181" s="225"/>
      <c r="FC181" s="225"/>
      <c r="FD181" s="225"/>
      <c r="FE181" s="225"/>
      <c r="FF181" s="225"/>
      <c r="FG181" s="225"/>
      <c r="FH181" s="225"/>
      <c r="FI181" s="225"/>
      <c r="FJ181" s="225"/>
      <c r="FK181" s="225"/>
      <c r="FL181" s="225"/>
      <c r="FM181" s="225"/>
      <c r="FN181" s="225"/>
      <c r="FO181" s="225"/>
      <c r="FP181" s="225"/>
      <c r="FQ181" s="225"/>
      <c r="FR181" s="225"/>
      <c r="FS181" s="225"/>
      <c r="FT181" s="225"/>
      <c r="FU181" s="225"/>
      <c r="FV181" s="225"/>
      <c r="FW181" s="225"/>
      <c r="FX181" s="225"/>
      <c r="FY181" s="225"/>
      <c r="FZ181" s="225"/>
      <c r="GA181" s="225"/>
      <c r="GB181" s="225"/>
      <c r="GC181" s="225"/>
      <c r="GD181" s="225"/>
      <c r="GE181" s="225"/>
      <c r="GF181" s="225"/>
      <c r="GG181" s="225"/>
      <c r="GH181" s="225"/>
      <c r="GI181" s="225"/>
      <c r="GJ181" s="225"/>
      <c r="GK181" s="225"/>
      <c r="GL181" s="225"/>
      <c r="GM181" s="225"/>
      <c r="GN181" s="225"/>
      <c r="GO181" s="225"/>
      <c r="GP181" s="225"/>
      <c r="GQ181" s="225"/>
      <c r="GR181" s="225"/>
      <c r="GS181" s="225"/>
      <c r="GT181" s="225"/>
      <c r="GU181" s="225"/>
      <c r="GV181" s="225"/>
      <c r="GW181" s="225"/>
      <c r="GX181" s="225"/>
      <c r="GY181" s="225"/>
      <c r="GZ181" s="225"/>
      <c r="HA181" s="225"/>
      <c r="HB181" s="225"/>
      <c r="HC181" s="225"/>
      <c r="HD181" s="225"/>
      <c r="HE181" s="225"/>
      <c r="HF181" s="225"/>
      <c r="HG181" s="225"/>
      <c r="HH181" s="225"/>
      <c r="HI181" s="225"/>
      <c r="HJ181" s="225"/>
      <c r="HK181" s="225"/>
      <c r="HL181" s="225"/>
      <c r="HM181" s="225"/>
      <c r="HN181" s="225"/>
      <c r="HO181" s="225"/>
      <c r="HP181" s="225"/>
      <c r="HQ181" s="225"/>
      <c r="HR181" s="225"/>
      <c r="HS181" s="225"/>
      <c r="HT181" s="225"/>
      <c r="HU181" s="225"/>
      <c r="HV181" s="225"/>
      <c r="HW181" s="225"/>
      <c r="HX181" s="225"/>
      <c r="HY181" s="225"/>
      <c r="HZ181" s="225"/>
      <c r="IA181" s="225"/>
      <c r="IB181" s="225"/>
      <c r="IC181" s="225"/>
      <c r="ID181" s="225"/>
      <c r="IE181" s="225"/>
      <c r="IF181" s="225"/>
      <c r="IG181" s="225"/>
      <c r="IH181" s="225"/>
      <c r="II181" s="225"/>
      <c r="IJ181" s="225"/>
      <c r="IK181" s="225"/>
      <c r="IL181" s="225"/>
      <c r="IM181" s="225"/>
      <c r="IN181" s="225"/>
      <c r="IO181" s="225"/>
      <c r="IP181" s="225"/>
      <c r="IQ181" s="225"/>
      <c r="IR181" s="225"/>
    </row>
    <row r="182" spans="1:252" ht="15.75">
      <c r="A182" s="275"/>
      <c r="B182" s="275"/>
      <c r="C182" s="278" t="s">
        <v>1300</v>
      </c>
      <c r="D182" s="275"/>
      <c r="E182" s="275"/>
      <c r="F182" s="275"/>
      <c r="G182" s="275" t="s">
        <v>684</v>
      </c>
      <c r="H182" s="281" t="s">
        <v>197</v>
      </c>
      <c r="I182" s="278"/>
      <c r="J182" s="284"/>
      <c r="K182" s="284"/>
      <c r="L182" s="156"/>
      <c r="M182" s="225" t="e">
        <f>#REF!/#REF!</f>
        <v>#REF!</v>
      </c>
      <c r="N182" s="226">
        <f t="shared" si="2"/>
        <v>0</v>
      </c>
      <c r="O182" s="164"/>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165"/>
      <c r="EZ182" s="165"/>
      <c r="FA182" s="165"/>
      <c r="FB182" s="165"/>
      <c r="FC182" s="165"/>
      <c r="FD182" s="165"/>
      <c r="FE182" s="165"/>
      <c r="FF182" s="165"/>
      <c r="FG182" s="165"/>
      <c r="FH182" s="165"/>
      <c r="FI182" s="165"/>
      <c r="FJ182" s="165"/>
      <c r="FK182" s="165"/>
      <c r="FL182" s="165"/>
      <c r="FM182" s="165"/>
      <c r="FN182" s="165"/>
      <c r="FO182" s="165"/>
      <c r="FP182" s="165"/>
      <c r="FQ182" s="165"/>
      <c r="FR182" s="165"/>
      <c r="FS182" s="165"/>
      <c r="FT182" s="165"/>
      <c r="FU182" s="165"/>
      <c r="FV182" s="165"/>
      <c r="FW182" s="165"/>
      <c r="FX182" s="165"/>
      <c r="FY182" s="165"/>
      <c r="FZ182" s="165"/>
      <c r="GA182" s="165"/>
      <c r="GB182" s="165"/>
      <c r="GC182" s="165"/>
      <c r="GD182" s="165"/>
      <c r="GE182" s="165"/>
      <c r="GF182" s="165"/>
      <c r="GG182" s="165"/>
      <c r="GH182" s="165"/>
      <c r="GI182" s="165"/>
      <c r="GJ182" s="165"/>
      <c r="GK182" s="165"/>
      <c r="GL182" s="165"/>
      <c r="GM182" s="165"/>
      <c r="GN182" s="165"/>
      <c r="GO182" s="165"/>
      <c r="GP182" s="165"/>
      <c r="GQ182" s="165"/>
      <c r="GR182" s="165"/>
      <c r="GS182" s="165"/>
      <c r="GT182" s="165"/>
      <c r="GU182" s="165"/>
      <c r="GV182" s="165"/>
      <c r="GW182" s="165"/>
      <c r="GX182" s="165"/>
      <c r="GY182" s="165"/>
      <c r="GZ182" s="165"/>
      <c r="HA182" s="165"/>
      <c r="HB182" s="165"/>
      <c r="HC182" s="165"/>
      <c r="HD182" s="165"/>
      <c r="HE182" s="165"/>
      <c r="HF182" s="165"/>
      <c r="HG182" s="165"/>
      <c r="HH182" s="165"/>
      <c r="HI182" s="165"/>
      <c r="HJ182" s="165"/>
      <c r="HK182" s="165"/>
      <c r="HL182" s="165"/>
      <c r="HM182" s="165"/>
      <c r="HN182" s="165"/>
      <c r="HO182" s="165"/>
      <c r="HP182" s="165"/>
      <c r="HQ182" s="165"/>
      <c r="HR182" s="165"/>
      <c r="HS182" s="165"/>
      <c r="HT182" s="165"/>
      <c r="HU182" s="165"/>
      <c r="HV182" s="165"/>
      <c r="HW182" s="165"/>
      <c r="HX182" s="165"/>
      <c r="HY182" s="165"/>
      <c r="HZ182" s="165"/>
      <c r="IA182" s="165"/>
      <c r="IB182" s="165"/>
      <c r="IC182" s="165"/>
      <c r="ID182" s="165"/>
      <c r="IE182" s="165"/>
      <c r="IF182" s="165"/>
      <c r="IG182" s="165"/>
      <c r="IH182" s="165"/>
      <c r="II182" s="165"/>
      <c r="IJ182" s="165"/>
      <c r="IK182" s="165"/>
      <c r="IL182" s="165"/>
      <c r="IM182" s="165"/>
      <c r="IN182" s="165"/>
      <c r="IO182" s="165"/>
      <c r="IP182" s="165"/>
      <c r="IQ182" s="165"/>
      <c r="IR182" s="165"/>
    </row>
    <row r="183" spans="1:252" ht="18.75">
      <c r="A183" s="278"/>
      <c r="B183" s="278"/>
      <c r="C183" s="285"/>
      <c r="D183" s="278" t="s">
        <v>1406</v>
      </c>
      <c r="E183" s="278"/>
      <c r="F183" s="278"/>
      <c r="G183" s="278" t="s">
        <v>685</v>
      </c>
      <c r="H183" s="279" t="s">
        <v>198</v>
      </c>
      <c r="I183" s="278" t="s">
        <v>1659</v>
      </c>
      <c r="J183" s="280">
        <v>2100000</v>
      </c>
      <c r="K183" s="280">
        <v>2800000</v>
      </c>
      <c r="L183" s="152"/>
      <c r="M183" s="225" t="e">
        <f>#REF!/#REF!</f>
        <v>#REF!</v>
      </c>
      <c r="N183" s="226">
        <f t="shared" si="2"/>
        <v>-140000.00000000023</v>
      </c>
      <c r="O183" s="164"/>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5"/>
      <c r="DF183" s="165"/>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165"/>
      <c r="EZ183" s="165"/>
      <c r="FA183" s="165"/>
      <c r="FB183" s="165"/>
      <c r="FC183" s="165"/>
      <c r="FD183" s="165"/>
      <c r="FE183" s="165"/>
      <c r="FF183" s="165"/>
      <c r="FG183" s="165"/>
      <c r="FH183" s="165"/>
      <c r="FI183" s="165"/>
      <c r="FJ183" s="165"/>
      <c r="FK183" s="165"/>
      <c r="FL183" s="165"/>
      <c r="FM183" s="165"/>
      <c r="FN183" s="165"/>
      <c r="FO183" s="165"/>
      <c r="FP183" s="165"/>
      <c r="FQ183" s="165"/>
      <c r="FR183" s="165"/>
      <c r="FS183" s="165"/>
      <c r="FT183" s="165"/>
      <c r="FU183" s="165"/>
      <c r="FV183" s="165"/>
      <c r="FW183" s="165"/>
      <c r="FX183" s="165"/>
      <c r="FY183" s="165"/>
      <c r="FZ183" s="165"/>
      <c r="GA183" s="165"/>
      <c r="GB183" s="165"/>
      <c r="GC183" s="165"/>
      <c r="GD183" s="165"/>
      <c r="GE183" s="165"/>
      <c r="GF183" s="165"/>
      <c r="GG183" s="165"/>
      <c r="GH183" s="165"/>
      <c r="GI183" s="165"/>
      <c r="GJ183" s="165"/>
      <c r="GK183" s="165"/>
      <c r="GL183" s="165"/>
      <c r="GM183" s="165"/>
      <c r="GN183" s="165"/>
      <c r="GO183" s="165"/>
      <c r="GP183" s="165"/>
      <c r="GQ183" s="165"/>
      <c r="GR183" s="165"/>
      <c r="GS183" s="165"/>
      <c r="GT183" s="165"/>
      <c r="GU183" s="165"/>
      <c r="GV183" s="165"/>
      <c r="GW183" s="165"/>
      <c r="GX183" s="165"/>
      <c r="GY183" s="165"/>
      <c r="GZ183" s="165"/>
      <c r="HA183" s="165"/>
      <c r="HB183" s="165"/>
      <c r="HC183" s="165"/>
      <c r="HD183" s="165"/>
      <c r="HE183" s="165"/>
      <c r="HF183" s="165"/>
      <c r="HG183" s="165"/>
      <c r="HH183" s="165"/>
      <c r="HI183" s="165"/>
      <c r="HJ183" s="165"/>
      <c r="HK183" s="165"/>
      <c r="HL183" s="165"/>
      <c r="HM183" s="165"/>
      <c r="HN183" s="165"/>
      <c r="HO183" s="165"/>
      <c r="HP183" s="165"/>
      <c r="HQ183" s="165"/>
      <c r="HR183" s="165"/>
      <c r="HS183" s="165"/>
      <c r="HT183" s="165"/>
      <c r="HU183" s="165"/>
      <c r="HV183" s="165"/>
      <c r="HW183" s="165"/>
      <c r="HX183" s="165"/>
      <c r="HY183" s="165"/>
      <c r="HZ183" s="165"/>
      <c r="IA183" s="165"/>
      <c r="IB183" s="165"/>
      <c r="IC183" s="165"/>
      <c r="ID183" s="165"/>
      <c r="IE183" s="165"/>
      <c r="IF183" s="165"/>
      <c r="IG183" s="165"/>
      <c r="IH183" s="165"/>
      <c r="II183" s="165"/>
      <c r="IJ183" s="165"/>
      <c r="IK183" s="165"/>
      <c r="IL183" s="165"/>
      <c r="IM183" s="165"/>
      <c r="IN183" s="165"/>
      <c r="IO183" s="165"/>
      <c r="IP183" s="165"/>
      <c r="IQ183" s="165"/>
      <c r="IR183" s="165"/>
    </row>
    <row r="184" spans="1:252" ht="18.75">
      <c r="A184" s="278"/>
      <c r="B184" s="278"/>
      <c r="C184" s="285"/>
      <c r="D184" s="278" t="s">
        <v>1407</v>
      </c>
      <c r="E184" s="278"/>
      <c r="F184" s="278"/>
      <c r="G184" s="278" t="s">
        <v>686</v>
      </c>
      <c r="H184" s="279" t="s">
        <v>199</v>
      </c>
      <c r="I184" s="278" t="s">
        <v>1659</v>
      </c>
      <c r="J184" s="280">
        <v>2800000</v>
      </c>
      <c r="K184" s="280">
        <v>3000000</v>
      </c>
      <c r="L184" s="152"/>
      <c r="M184" s="225" t="e">
        <f>#REF!/#REF!</f>
        <v>#REF!</v>
      </c>
      <c r="N184" s="226">
        <f t="shared" si="2"/>
        <v>-700000</v>
      </c>
      <c r="O184" s="164"/>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5"/>
      <c r="DF184" s="165"/>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165"/>
      <c r="EZ184" s="165"/>
      <c r="FA184" s="165"/>
      <c r="FB184" s="165"/>
      <c r="FC184" s="165"/>
      <c r="FD184" s="165"/>
      <c r="FE184" s="165"/>
      <c r="FF184" s="165"/>
      <c r="FG184" s="165"/>
      <c r="FH184" s="165"/>
      <c r="FI184" s="165"/>
      <c r="FJ184" s="165"/>
      <c r="FK184" s="165"/>
      <c r="FL184" s="165"/>
      <c r="FM184" s="165"/>
      <c r="FN184" s="165"/>
      <c r="FO184" s="165"/>
      <c r="FP184" s="165"/>
      <c r="FQ184" s="165"/>
      <c r="FR184" s="165"/>
      <c r="FS184" s="165"/>
      <c r="FT184" s="165"/>
      <c r="FU184" s="165"/>
      <c r="FV184" s="165"/>
      <c r="FW184" s="165"/>
      <c r="FX184" s="165"/>
      <c r="FY184" s="165"/>
      <c r="FZ184" s="165"/>
      <c r="GA184" s="165"/>
      <c r="GB184" s="165"/>
      <c r="GC184" s="165"/>
      <c r="GD184" s="165"/>
      <c r="GE184" s="165"/>
      <c r="GF184" s="165"/>
      <c r="GG184" s="165"/>
      <c r="GH184" s="165"/>
      <c r="GI184" s="165"/>
      <c r="GJ184" s="165"/>
      <c r="GK184" s="165"/>
      <c r="GL184" s="165"/>
      <c r="GM184" s="165"/>
      <c r="GN184" s="165"/>
      <c r="GO184" s="165"/>
      <c r="GP184" s="165"/>
      <c r="GQ184" s="165"/>
      <c r="GR184" s="165"/>
      <c r="GS184" s="165"/>
      <c r="GT184" s="165"/>
      <c r="GU184" s="165"/>
      <c r="GV184" s="165"/>
      <c r="GW184" s="165"/>
      <c r="GX184" s="165"/>
      <c r="GY184" s="165"/>
      <c r="GZ184" s="165"/>
      <c r="HA184" s="165"/>
      <c r="HB184" s="165"/>
      <c r="HC184" s="165"/>
      <c r="HD184" s="165"/>
      <c r="HE184" s="165"/>
      <c r="HF184" s="165"/>
      <c r="HG184" s="165"/>
      <c r="HH184" s="165"/>
      <c r="HI184" s="165"/>
      <c r="HJ184" s="165"/>
      <c r="HK184" s="165"/>
      <c r="HL184" s="165"/>
      <c r="HM184" s="165"/>
      <c r="HN184" s="165"/>
      <c r="HO184" s="165"/>
      <c r="HP184" s="165"/>
      <c r="HQ184" s="165"/>
      <c r="HR184" s="165"/>
      <c r="HS184" s="165"/>
      <c r="HT184" s="165"/>
      <c r="HU184" s="165"/>
      <c r="HV184" s="165"/>
      <c r="HW184" s="165"/>
      <c r="HX184" s="165"/>
      <c r="HY184" s="165"/>
      <c r="HZ184" s="165"/>
      <c r="IA184" s="165"/>
      <c r="IB184" s="165"/>
      <c r="IC184" s="165"/>
      <c r="ID184" s="165"/>
      <c r="IE184" s="165"/>
      <c r="IF184" s="165"/>
      <c r="IG184" s="165"/>
      <c r="IH184" s="165"/>
      <c r="II184" s="165"/>
      <c r="IJ184" s="165"/>
      <c r="IK184" s="165"/>
      <c r="IL184" s="165"/>
      <c r="IM184" s="165"/>
      <c r="IN184" s="165"/>
      <c r="IO184" s="165"/>
      <c r="IP184" s="165"/>
      <c r="IQ184" s="165"/>
      <c r="IR184" s="165"/>
    </row>
    <row r="185" spans="1:252" ht="31.5">
      <c r="A185" s="278"/>
      <c r="B185" s="278"/>
      <c r="C185" s="285"/>
      <c r="D185" s="278" t="s">
        <v>1408</v>
      </c>
      <c r="E185" s="278"/>
      <c r="F185" s="278"/>
      <c r="G185" s="278" t="s">
        <v>687</v>
      </c>
      <c r="H185" s="279" t="s">
        <v>200</v>
      </c>
      <c r="I185" s="278" t="s">
        <v>1659</v>
      </c>
      <c r="J185" s="280">
        <f>K185*70%</f>
        <v>2100000</v>
      </c>
      <c r="K185" s="280">
        <v>3000000</v>
      </c>
      <c r="L185" s="152"/>
      <c r="M185" s="225" t="e">
        <f>#REF!/#REF!</f>
        <v>#REF!</v>
      </c>
      <c r="N185" s="226">
        <f t="shared" si="2"/>
        <v>0</v>
      </c>
      <c r="O185" s="164"/>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165"/>
      <c r="EZ185" s="165"/>
      <c r="FA185" s="165"/>
      <c r="FB185" s="165"/>
      <c r="FC185" s="165"/>
      <c r="FD185" s="165"/>
      <c r="FE185" s="165"/>
      <c r="FF185" s="165"/>
      <c r="FG185" s="165"/>
      <c r="FH185" s="165"/>
      <c r="FI185" s="165"/>
      <c r="FJ185" s="165"/>
      <c r="FK185" s="165"/>
      <c r="FL185" s="165"/>
      <c r="FM185" s="165"/>
      <c r="FN185" s="165"/>
      <c r="FO185" s="165"/>
      <c r="FP185" s="165"/>
      <c r="FQ185" s="165"/>
      <c r="FR185" s="165"/>
      <c r="FS185" s="165"/>
      <c r="FT185" s="165"/>
      <c r="FU185" s="165"/>
      <c r="FV185" s="165"/>
      <c r="FW185" s="165"/>
      <c r="FX185" s="165"/>
      <c r="FY185" s="165"/>
      <c r="FZ185" s="165"/>
      <c r="GA185" s="165"/>
      <c r="GB185" s="165"/>
      <c r="GC185" s="165"/>
      <c r="GD185" s="165"/>
      <c r="GE185" s="165"/>
      <c r="GF185" s="165"/>
      <c r="GG185" s="165"/>
      <c r="GH185" s="165"/>
      <c r="GI185" s="165"/>
      <c r="GJ185" s="165"/>
      <c r="GK185" s="165"/>
      <c r="GL185" s="165"/>
      <c r="GM185" s="165"/>
      <c r="GN185" s="165"/>
      <c r="GO185" s="165"/>
      <c r="GP185" s="165"/>
      <c r="GQ185" s="165"/>
      <c r="GR185" s="165"/>
      <c r="GS185" s="165"/>
      <c r="GT185" s="165"/>
      <c r="GU185" s="165"/>
      <c r="GV185" s="165"/>
      <c r="GW185" s="165"/>
      <c r="GX185" s="165"/>
      <c r="GY185" s="165"/>
      <c r="GZ185" s="165"/>
      <c r="HA185" s="165"/>
      <c r="HB185" s="165"/>
      <c r="HC185" s="165"/>
      <c r="HD185" s="165"/>
      <c r="HE185" s="165"/>
      <c r="HF185" s="165"/>
      <c r="HG185" s="165"/>
      <c r="HH185" s="165"/>
      <c r="HI185" s="165"/>
      <c r="HJ185" s="165"/>
      <c r="HK185" s="165"/>
      <c r="HL185" s="165"/>
      <c r="HM185" s="165"/>
      <c r="HN185" s="165"/>
      <c r="HO185" s="165"/>
      <c r="HP185" s="165"/>
      <c r="HQ185" s="165"/>
      <c r="HR185" s="165"/>
      <c r="HS185" s="165"/>
      <c r="HT185" s="165"/>
      <c r="HU185" s="165"/>
      <c r="HV185" s="165"/>
      <c r="HW185" s="165"/>
      <c r="HX185" s="165"/>
      <c r="HY185" s="165"/>
      <c r="HZ185" s="165"/>
      <c r="IA185" s="165"/>
      <c r="IB185" s="165"/>
      <c r="IC185" s="165"/>
      <c r="ID185" s="165"/>
      <c r="IE185" s="165"/>
      <c r="IF185" s="165"/>
      <c r="IG185" s="165"/>
      <c r="IH185" s="165"/>
      <c r="II185" s="165"/>
      <c r="IJ185" s="165"/>
      <c r="IK185" s="165"/>
      <c r="IL185" s="165"/>
      <c r="IM185" s="165"/>
      <c r="IN185" s="165"/>
      <c r="IO185" s="165"/>
      <c r="IP185" s="165"/>
      <c r="IQ185" s="165"/>
      <c r="IR185" s="165"/>
    </row>
    <row r="186" spans="1:252" ht="18.75">
      <c r="A186" s="278"/>
      <c r="B186" s="278"/>
      <c r="C186" s="285"/>
      <c r="D186" s="278" t="s">
        <v>1409</v>
      </c>
      <c r="E186" s="278"/>
      <c r="F186" s="278"/>
      <c r="G186" s="278" t="s">
        <v>688</v>
      </c>
      <c r="H186" s="279" t="s">
        <v>201</v>
      </c>
      <c r="I186" s="278" t="s">
        <v>1659</v>
      </c>
      <c r="J186" s="280">
        <v>2300000</v>
      </c>
      <c r="K186" s="280">
        <v>3000000</v>
      </c>
      <c r="L186" s="152"/>
      <c r="M186" s="225" t="e">
        <f>#REF!/#REF!</f>
        <v>#REF!</v>
      </c>
      <c r="N186" s="226">
        <f t="shared" si="2"/>
        <v>-200000</v>
      </c>
      <c r="O186" s="164"/>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227"/>
      <c r="AL186" s="227"/>
      <c r="AM186" s="227"/>
      <c r="AN186" s="227"/>
      <c r="AO186" s="227"/>
      <c r="AP186" s="227"/>
      <c r="AQ186" s="227"/>
      <c r="AR186" s="227"/>
      <c r="AS186" s="227"/>
      <c r="AT186" s="227"/>
      <c r="AU186" s="227"/>
      <c r="AV186" s="227"/>
      <c r="AW186" s="227"/>
      <c r="AX186" s="227"/>
      <c r="AY186" s="227"/>
      <c r="AZ186" s="227"/>
      <c r="BA186" s="227"/>
      <c r="BB186" s="227"/>
      <c r="BC186" s="227"/>
      <c r="BD186" s="227"/>
      <c r="BE186" s="227"/>
      <c r="BF186" s="227"/>
      <c r="BG186" s="227"/>
      <c r="BH186" s="227"/>
      <c r="BI186" s="227"/>
      <c r="BJ186" s="227"/>
      <c r="BK186" s="227"/>
      <c r="BL186" s="227"/>
      <c r="BM186" s="227"/>
      <c r="BN186" s="227"/>
      <c r="BO186" s="227"/>
      <c r="BP186" s="227"/>
      <c r="BQ186" s="227"/>
      <c r="BR186" s="227"/>
      <c r="BS186" s="227"/>
      <c r="BT186" s="227"/>
      <c r="BU186" s="227"/>
      <c r="BV186" s="227"/>
      <c r="BW186" s="227"/>
      <c r="BX186" s="227"/>
      <c r="BY186" s="227"/>
      <c r="BZ186" s="227"/>
      <c r="CA186" s="227"/>
      <c r="CB186" s="227"/>
      <c r="CC186" s="227"/>
      <c r="CD186" s="227"/>
      <c r="CE186" s="227"/>
      <c r="CF186" s="227"/>
      <c r="CG186" s="227"/>
      <c r="CH186" s="227"/>
      <c r="CI186" s="227"/>
      <c r="CJ186" s="227"/>
      <c r="CK186" s="227"/>
      <c r="CL186" s="227"/>
      <c r="CM186" s="227"/>
      <c r="CN186" s="227"/>
      <c r="CO186" s="227"/>
      <c r="CP186" s="227"/>
      <c r="CQ186" s="227"/>
      <c r="CR186" s="227"/>
      <c r="CS186" s="227"/>
      <c r="CT186" s="227"/>
      <c r="CU186" s="227"/>
      <c r="CV186" s="227"/>
      <c r="CW186" s="227"/>
      <c r="CX186" s="227"/>
      <c r="CY186" s="227"/>
      <c r="CZ186" s="227"/>
      <c r="DA186" s="227"/>
      <c r="DB186" s="227"/>
      <c r="DC186" s="227"/>
      <c r="DD186" s="227"/>
      <c r="DE186" s="227"/>
      <c r="DF186" s="227"/>
      <c r="DG186" s="227"/>
      <c r="DH186" s="227"/>
      <c r="DI186" s="227"/>
      <c r="DJ186" s="227"/>
      <c r="DK186" s="227"/>
      <c r="DL186" s="227"/>
      <c r="DM186" s="227"/>
      <c r="DN186" s="227"/>
      <c r="DO186" s="227"/>
      <c r="DP186" s="227"/>
      <c r="DQ186" s="227"/>
      <c r="DR186" s="227"/>
      <c r="DS186" s="227"/>
      <c r="DT186" s="227"/>
      <c r="DU186" s="227"/>
      <c r="DV186" s="227"/>
      <c r="DW186" s="227"/>
      <c r="DX186" s="227"/>
      <c r="DY186" s="227"/>
      <c r="DZ186" s="227"/>
      <c r="EA186" s="227"/>
      <c r="EB186" s="227"/>
      <c r="EC186" s="227"/>
      <c r="ED186" s="227"/>
      <c r="EE186" s="227"/>
      <c r="EF186" s="227"/>
      <c r="EG186" s="227"/>
      <c r="EH186" s="227"/>
      <c r="EI186" s="227"/>
      <c r="EJ186" s="227"/>
      <c r="EK186" s="227"/>
      <c r="EL186" s="227"/>
      <c r="EM186" s="227"/>
      <c r="EN186" s="227"/>
      <c r="EO186" s="227"/>
      <c r="EP186" s="227"/>
      <c r="EQ186" s="227"/>
      <c r="ER186" s="227"/>
      <c r="ES186" s="227"/>
      <c r="ET186" s="227"/>
      <c r="EU186" s="227"/>
      <c r="EV186" s="227"/>
      <c r="EW186" s="227"/>
      <c r="EX186" s="227"/>
      <c r="EY186" s="227"/>
      <c r="EZ186" s="227"/>
      <c r="FA186" s="227"/>
      <c r="FB186" s="227"/>
      <c r="FC186" s="227"/>
      <c r="FD186" s="227"/>
      <c r="FE186" s="227"/>
      <c r="FF186" s="227"/>
      <c r="FG186" s="227"/>
      <c r="FH186" s="227"/>
      <c r="FI186" s="227"/>
      <c r="FJ186" s="227"/>
      <c r="FK186" s="227"/>
      <c r="FL186" s="227"/>
      <c r="FM186" s="227"/>
      <c r="FN186" s="227"/>
      <c r="FO186" s="227"/>
      <c r="FP186" s="227"/>
      <c r="FQ186" s="227"/>
      <c r="FR186" s="227"/>
      <c r="FS186" s="227"/>
      <c r="FT186" s="227"/>
      <c r="FU186" s="227"/>
      <c r="FV186" s="227"/>
      <c r="FW186" s="227"/>
      <c r="FX186" s="227"/>
      <c r="FY186" s="227"/>
      <c r="FZ186" s="227"/>
      <c r="GA186" s="227"/>
      <c r="GB186" s="227"/>
      <c r="GC186" s="227"/>
      <c r="GD186" s="227"/>
      <c r="GE186" s="227"/>
      <c r="GF186" s="227"/>
      <c r="GG186" s="227"/>
      <c r="GH186" s="227"/>
      <c r="GI186" s="227"/>
      <c r="GJ186" s="227"/>
      <c r="GK186" s="227"/>
      <c r="GL186" s="227"/>
      <c r="GM186" s="227"/>
      <c r="GN186" s="227"/>
      <c r="GO186" s="227"/>
      <c r="GP186" s="227"/>
      <c r="GQ186" s="227"/>
      <c r="GR186" s="227"/>
      <c r="GS186" s="227"/>
      <c r="GT186" s="227"/>
      <c r="GU186" s="227"/>
      <c r="GV186" s="227"/>
      <c r="GW186" s="227"/>
      <c r="GX186" s="227"/>
      <c r="GY186" s="227"/>
      <c r="GZ186" s="227"/>
      <c r="HA186" s="227"/>
      <c r="HB186" s="227"/>
      <c r="HC186" s="227"/>
      <c r="HD186" s="227"/>
      <c r="HE186" s="227"/>
      <c r="HF186" s="227"/>
      <c r="HG186" s="227"/>
      <c r="HH186" s="227"/>
      <c r="HI186" s="227"/>
      <c r="HJ186" s="227"/>
      <c r="HK186" s="227"/>
      <c r="HL186" s="227"/>
      <c r="HM186" s="227"/>
      <c r="HN186" s="227"/>
      <c r="HO186" s="227"/>
      <c r="HP186" s="227"/>
      <c r="HQ186" s="227"/>
      <c r="HR186" s="227"/>
      <c r="HS186" s="227"/>
      <c r="HT186" s="227"/>
      <c r="HU186" s="227"/>
      <c r="HV186" s="227"/>
      <c r="HW186" s="227"/>
      <c r="HX186" s="227"/>
      <c r="HY186" s="227"/>
      <c r="HZ186" s="227"/>
      <c r="IA186" s="227"/>
      <c r="IB186" s="227"/>
      <c r="IC186" s="227"/>
      <c r="ID186" s="227"/>
      <c r="IE186" s="227"/>
      <c r="IF186" s="227"/>
      <c r="IG186" s="227"/>
      <c r="IH186" s="227"/>
      <c r="II186" s="227"/>
      <c r="IJ186" s="227"/>
      <c r="IK186" s="227"/>
      <c r="IL186" s="227"/>
      <c r="IM186" s="227"/>
      <c r="IN186" s="227"/>
      <c r="IO186" s="227"/>
      <c r="IP186" s="227"/>
      <c r="IQ186" s="227"/>
      <c r="IR186" s="227"/>
    </row>
    <row r="187" spans="1:252" ht="18.75">
      <c r="A187" s="278"/>
      <c r="B187" s="278"/>
      <c r="C187" s="285"/>
      <c r="D187" s="278" t="s">
        <v>1410</v>
      </c>
      <c r="E187" s="278"/>
      <c r="F187" s="278"/>
      <c r="G187" s="278" t="s">
        <v>689</v>
      </c>
      <c r="H187" s="279" t="s">
        <v>202</v>
      </c>
      <c r="I187" s="278" t="s">
        <v>1659</v>
      </c>
      <c r="J187" s="280">
        <v>2800000</v>
      </c>
      <c r="K187" s="280">
        <v>3000000</v>
      </c>
      <c r="L187" s="152"/>
      <c r="M187" s="225" t="e">
        <f>#REF!/#REF!</f>
        <v>#REF!</v>
      </c>
      <c r="N187" s="226">
        <f t="shared" si="2"/>
        <v>-700000</v>
      </c>
      <c r="O187" s="164"/>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c r="CM187" s="165"/>
      <c r="CN187" s="165"/>
      <c r="CO187" s="165"/>
      <c r="CP187" s="165"/>
      <c r="CQ187" s="165"/>
      <c r="CR187" s="165"/>
      <c r="CS187" s="165"/>
      <c r="CT187" s="165"/>
      <c r="CU187" s="165"/>
      <c r="CV187" s="165"/>
      <c r="CW187" s="165"/>
      <c r="CX187" s="165"/>
      <c r="CY187" s="165"/>
      <c r="CZ187" s="165"/>
      <c r="DA187" s="165"/>
      <c r="DB187" s="165"/>
      <c r="DC187" s="165"/>
      <c r="DD187" s="165"/>
      <c r="DE187" s="165"/>
      <c r="DF187" s="165"/>
      <c r="DG187" s="165"/>
      <c r="DH187" s="165"/>
      <c r="DI187" s="165"/>
      <c r="DJ187" s="165"/>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165"/>
      <c r="EZ187" s="165"/>
      <c r="FA187" s="165"/>
      <c r="FB187" s="165"/>
      <c r="FC187" s="165"/>
      <c r="FD187" s="165"/>
      <c r="FE187" s="165"/>
      <c r="FF187" s="165"/>
      <c r="FG187" s="165"/>
      <c r="FH187" s="165"/>
      <c r="FI187" s="165"/>
      <c r="FJ187" s="165"/>
      <c r="FK187" s="165"/>
      <c r="FL187" s="165"/>
      <c r="FM187" s="165"/>
      <c r="FN187" s="165"/>
      <c r="FO187" s="165"/>
      <c r="FP187" s="165"/>
      <c r="FQ187" s="165"/>
      <c r="FR187" s="165"/>
      <c r="FS187" s="165"/>
      <c r="FT187" s="165"/>
      <c r="FU187" s="165"/>
      <c r="FV187" s="165"/>
      <c r="FW187" s="165"/>
      <c r="FX187" s="165"/>
      <c r="FY187" s="165"/>
      <c r="FZ187" s="165"/>
      <c r="GA187" s="165"/>
      <c r="GB187" s="165"/>
      <c r="GC187" s="165"/>
      <c r="GD187" s="165"/>
      <c r="GE187" s="165"/>
      <c r="GF187" s="165"/>
      <c r="GG187" s="165"/>
      <c r="GH187" s="165"/>
      <c r="GI187" s="165"/>
      <c r="GJ187" s="165"/>
      <c r="GK187" s="165"/>
      <c r="GL187" s="165"/>
      <c r="GM187" s="165"/>
      <c r="GN187" s="165"/>
      <c r="GO187" s="165"/>
      <c r="GP187" s="165"/>
      <c r="GQ187" s="165"/>
      <c r="GR187" s="165"/>
      <c r="GS187" s="165"/>
      <c r="GT187" s="165"/>
      <c r="GU187" s="165"/>
      <c r="GV187" s="165"/>
      <c r="GW187" s="165"/>
      <c r="GX187" s="165"/>
      <c r="GY187" s="165"/>
      <c r="GZ187" s="165"/>
      <c r="HA187" s="165"/>
      <c r="HB187" s="165"/>
      <c r="HC187" s="165"/>
      <c r="HD187" s="165"/>
      <c r="HE187" s="165"/>
      <c r="HF187" s="165"/>
      <c r="HG187" s="165"/>
      <c r="HH187" s="165"/>
      <c r="HI187" s="165"/>
      <c r="HJ187" s="165"/>
      <c r="HK187" s="165"/>
      <c r="HL187" s="165"/>
      <c r="HM187" s="165"/>
      <c r="HN187" s="165"/>
      <c r="HO187" s="165"/>
      <c r="HP187" s="165"/>
      <c r="HQ187" s="165"/>
      <c r="HR187" s="165"/>
      <c r="HS187" s="165"/>
      <c r="HT187" s="165"/>
      <c r="HU187" s="165"/>
      <c r="HV187" s="165"/>
      <c r="HW187" s="165"/>
      <c r="HX187" s="165"/>
      <c r="HY187" s="165"/>
      <c r="HZ187" s="165"/>
      <c r="IA187" s="165"/>
      <c r="IB187" s="165"/>
      <c r="IC187" s="165"/>
      <c r="ID187" s="165"/>
      <c r="IE187" s="165"/>
      <c r="IF187" s="165"/>
      <c r="IG187" s="165"/>
      <c r="IH187" s="165"/>
      <c r="II187" s="165"/>
      <c r="IJ187" s="165"/>
      <c r="IK187" s="165"/>
      <c r="IL187" s="165"/>
      <c r="IM187" s="165"/>
      <c r="IN187" s="165"/>
      <c r="IO187" s="165"/>
      <c r="IP187" s="165"/>
      <c r="IQ187" s="165"/>
      <c r="IR187" s="165"/>
    </row>
    <row r="188" spans="1:252" ht="15.75">
      <c r="A188" s="278"/>
      <c r="B188" s="278"/>
      <c r="C188" s="285"/>
      <c r="D188" s="278" t="s">
        <v>1411</v>
      </c>
      <c r="E188" s="278"/>
      <c r="F188" s="278"/>
      <c r="G188" s="278" t="s">
        <v>690</v>
      </c>
      <c r="H188" s="279" t="s">
        <v>203</v>
      </c>
      <c r="I188" s="278" t="s">
        <v>94</v>
      </c>
      <c r="J188" s="280">
        <v>1400000</v>
      </c>
      <c r="K188" s="280">
        <v>2000000</v>
      </c>
      <c r="L188" s="152"/>
      <c r="M188" s="225" t="e">
        <f>#REF!/#REF!</f>
        <v>#REF!</v>
      </c>
      <c r="N188" s="226">
        <f t="shared" si="2"/>
        <v>0</v>
      </c>
      <c r="O188" s="164"/>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c r="CH188" s="165"/>
      <c r="CI188" s="165"/>
      <c r="CJ188" s="165"/>
      <c r="CK188" s="165"/>
      <c r="CL188" s="165"/>
      <c r="CM188" s="165"/>
      <c r="CN188" s="165"/>
      <c r="CO188" s="165"/>
      <c r="CP188" s="165"/>
      <c r="CQ188" s="165"/>
      <c r="CR188" s="165"/>
      <c r="CS188" s="165"/>
      <c r="CT188" s="165"/>
      <c r="CU188" s="165"/>
      <c r="CV188" s="165"/>
      <c r="CW188" s="165"/>
      <c r="CX188" s="165"/>
      <c r="CY188" s="165"/>
      <c r="CZ188" s="165"/>
      <c r="DA188" s="165"/>
      <c r="DB188" s="165"/>
      <c r="DC188" s="165"/>
      <c r="DD188" s="165"/>
      <c r="DE188" s="165"/>
      <c r="DF188" s="165"/>
      <c r="DG188" s="165"/>
      <c r="DH188" s="165"/>
      <c r="DI188" s="165"/>
      <c r="DJ188" s="165"/>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165"/>
      <c r="EZ188" s="165"/>
      <c r="FA188" s="165"/>
      <c r="FB188" s="165"/>
      <c r="FC188" s="165"/>
      <c r="FD188" s="165"/>
      <c r="FE188" s="165"/>
      <c r="FF188" s="165"/>
      <c r="FG188" s="165"/>
      <c r="FH188" s="165"/>
      <c r="FI188" s="165"/>
      <c r="FJ188" s="165"/>
      <c r="FK188" s="165"/>
      <c r="FL188" s="165"/>
      <c r="FM188" s="165"/>
      <c r="FN188" s="165"/>
      <c r="FO188" s="165"/>
      <c r="FP188" s="165"/>
      <c r="FQ188" s="165"/>
      <c r="FR188" s="165"/>
      <c r="FS188" s="165"/>
      <c r="FT188" s="165"/>
      <c r="FU188" s="165"/>
      <c r="FV188" s="165"/>
      <c r="FW188" s="165"/>
      <c r="FX188" s="165"/>
      <c r="FY188" s="165"/>
      <c r="FZ188" s="165"/>
      <c r="GA188" s="165"/>
      <c r="GB188" s="165"/>
      <c r="GC188" s="165"/>
      <c r="GD188" s="165"/>
      <c r="GE188" s="165"/>
      <c r="GF188" s="165"/>
      <c r="GG188" s="165"/>
      <c r="GH188" s="165"/>
      <c r="GI188" s="165"/>
      <c r="GJ188" s="165"/>
      <c r="GK188" s="165"/>
      <c r="GL188" s="165"/>
      <c r="GM188" s="165"/>
      <c r="GN188" s="165"/>
      <c r="GO188" s="165"/>
      <c r="GP188" s="165"/>
      <c r="GQ188" s="165"/>
      <c r="GR188" s="165"/>
      <c r="GS188" s="165"/>
      <c r="GT188" s="165"/>
      <c r="GU188" s="165"/>
      <c r="GV188" s="165"/>
      <c r="GW188" s="165"/>
      <c r="GX188" s="165"/>
      <c r="GY188" s="165"/>
      <c r="GZ188" s="165"/>
      <c r="HA188" s="165"/>
      <c r="HB188" s="165"/>
      <c r="HC188" s="165"/>
      <c r="HD188" s="165"/>
      <c r="HE188" s="165"/>
      <c r="HF188" s="165"/>
      <c r="HG188" s="165"/>
      <c r="HH188" s="165"/>
      <c r="HI188" s="165"/>
      <c r="HJ188" s="165"/>
      <c r="HK188" s="165"/>
      <c r="HL188" s="165"/>
      <c r="HM188" s="165"/>
      <c r="HN188" s="165"/>
      <c r="HO188" s="165"/>
      <c r="HP188" s="165"/>
      <c r="HQ188" s="165"/>
      <c r="HR188" s="165"/>
      <c r="HS188" s="165"/>
      <c r="HT188" s="165"/>
      <c r="HU188" s="165"/>
      <c r="HV188" s="165"/>
      <c r="HW188" s="165"/>
      <c r="HX188" s="165"/>
      <c r="HY188" s="165"/>
      <c r="HZ188" s="165"/>
      <c r="IA188" s="165"/>
      <c r="IB188" s="165"/>
      <c r="IC188" s="165"/>
      <c r="ID188" s="165"/>
      <c r="IE188" s="165"/>
      <c r="IF188" s="165"/>
      <c r="IG188" s="165"/>
      <c r="IH188" s="165"/>
      <c r="II188" s="165"/>
      <c r="IJ188" s="165"/>
      <c r="IK188" s="165"/>
      <c r="IL188" s="165"/>
      <c r="IM188" s="165"/>
      <c r="IN188" s="165"/>
      <c r="IO188" s="165"/>
      <c r="IP188" s="165"/>
      <c r="IQ188" s="165"/>
      <c r="IR188" s="165"/>
    </row>
    <row r="189" spans="1:252" ht="15.75">
      <c r="A189" s="278"/>
      <c r="B189" s="278"/>
      <c r="C189" s="285"/>
      <c r="D189" s="278" t="s">
        <v>1412</v>
      </c>
      <c r="E189" s="278"/>
      <c r="F189" s="278"/>
      <c r="G189" s="278" t="s">
        <v>691</v>
      </c>
      <c r="H189" s="279" t="s">
        <v>120</v>
      </c>
      <c r="I189" s="278"/>
      <c r="J189" s="280"/>
      <c r="K189" s="280"/>
      <c r="L189" s="152"/>
      <c r="M189" s="225" t="e">
        <f>#REF!/#REF!</f>
        <v>#REF!</v>
      </c>
      <c r="N189" s="226">
        <f t="shared" si="2"/>
        <v>0</v>
      </c>
      <c r="O189" s="164"/>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s="165"/>
      <c r="DJ189" s="165"/>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165"/>
      <c r="EZ189" s="165"/>
      <c r="FA189" s="165"/>
      <c r="FB189" s="165"/>
      <c r="FC189" s="165"/>
      <c r="FD189" s="165"/>
      <c r="FE189" s="165"/>
      <c r="FF189" s="165"/>
      <c r="FG189" s="165"/>
      <c r="FH189" s="165"/>
      <c r="FI189" s="165"/>
      <c r="FJ189" s="165"/>
      <c r="FK189" s="165"/>
      <c r="FL189" s="165"/>
      <c r="FM189" s="165"/>
      <c r="FN189" s="165"/>
      <c r="FO189" s="165"/>
      <c r="FP189" s="165"/>
      <c r="FQ189" s="165"/>
      <c r="FR189" s="165"/>
      <c r="FS189" s="165"/>
      <c r="FT189" s="165"/>
      <c r="FU189" s="165"/>
      <c r="FV189" s="165"/>
      <c r="FW189" s="165"/>
      <c r="FX189" s="165"/>
      <c r="FY189" s="165"/>
      <c r="FZ189" s="165"/>
      <c r="GA189" s="165"/>
      <c r="GB189" s="165"/>
      <c r="GC189" s="165"/>
      <c r="GD189" s="165"/>
      <c r="GE189" s="165"/>
      <c r="GF189" s="165"/>
      <c r="GG189" s="165"/>
      <c r="GH189" s="165"/>
      <c r="GI189" s="165"/>
      <c r="GJ189" s="165"/>
      <c r="GK189" s="165"/>
      <c r="GL189" s="165"/>
      <c r="GM189" s="165"/>
      <c r="GN189" s="165"/>
      <c r="GO189" s="165"/>
      <c r="GP189" s="165"/>
      <c r="GQ189" s="165"/>
      <c r="GR189" s="165"/>
      <c r="GS189" s="165"/>
      <c r="GT189" s="165"/>
      <c r="GU189" s="165"/>
      <c r="GV189" s="165"/>
      <c r="GW189" s="165"/>
      <c r="GX189" s="165"/>
      <c r="GY189" s="165"/>
      <c r="GZ189" s="165"/>
      <c r="HA189" s="165"/>
      <c r="HB189" s="165"/>
      <c r="HC189" s="165"/>
      <c r="HD189" s="165"/>
      <c r="HE189" s="165"/>
      <c r="HF189" s="165"/>
      <c r="HG189" s="165"/>
      <c r="HH189" s="165"/>
      <c r="HI189" s="165"/>
      <c r="HJ189" s="165"/>
      <c r="HK189" s="165"/>
      <c r="HL189" s="165"/>
      <c r="HM189" s="165"/>
      <c r="HN189" s="165"/>
      <c r="HO189" s="165"/>
      <c r="HP189" s="165"/>
      <c r="HQ189" s="165"/>
      <c r="HR189" s="165"/>
      <c r="HS189" s="165"/>
      <c r="HT189" s="165"/>
      <c r="HU189" s="165"/>
      <c r="HV189" s="165"/>
      <c r="HW189" s="165"/>
      <c r="HX189" s="165"/>
      <c r="HY189" s="165"/>
      <c r="HZ189" s="165"/>
      <c r="IA189" s="165"/>
      <c r="IB189" s="165"/>
      <c r="IC189" s="165"/>
      <c r="ID189" s="165"/>
      <c r="IE189" s="165"/>
      <c r="IF189" s="165"/>
      <c r="IG189" s="165"/>
      <c r="IH189" s="165"/>
      <c r="II189" s="165"/>
      <c r="IJ189" s="165"/>
      <c r="IK189" s="165"/>
      <c r="IL189" s="165"/>
      <c r="IM189" s="165"/>
      <c r="IN189" s="165"/>
      <c r="IO189" s="165"/>
      <c r="IP189" s="165"/>
      <c r="IQ189" s="165"/>
      <c r="IR189" s="165"/>
    </row>
    <row r="190" spans="1:252" ht="15.75">
      <c r="A190" s="278"/>
      <c r="B190" s="278"/>
      <c r="C190" s="285"/>
      <c r="D190" s="278"/>
      <c r="E190" s="278" t="s">
        <v>1453</v>
      </c>
      <c r="F190" s="278"/>
      <c r="G190" s="278" t="s">
        <v>692</v>
      </c>
      <c r="H190" s="279" t="s">
        <v>93</v>
      </c>
      <c r="I190" s="278" t="s">
        <v>94</v>
      </c>
      <c r="J190" s="280">
        <v>1000000</v>
      </c>
      <c r="K190" s="280">
        <v>1300000</v>
      </c>
      <c r="L190" s="152"/>
      <c r="M190" s="225" t="e">
        <f>#REF!/#REF!</f>
        <v>#REF!</v>
      </c>
      <c r="N190" s="226">
        <f t="shared" si="2"/>
        <v>-90000</v>
      </c>
      <c r="O190" s="164"/>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25"/>
      <c r="BW190" s="225"/>
      <c r="BX190" s="225"/>
      <c r="BY190" s="225"/>
      <c r="BZ190" s="225"/>
      <c r="CA190" s="225"/>
      <c r="CB190" s="225"/>
      <c r="CC190" s="225"/>
      <c r="CD190" s="225"/>
      <c r="CE190" s="225"/>
      <c r="CF190" s="225"/>
      <c r="CG190" s="225"/>
      <c r="CH190" s="225"/>
      <c r="CI190" s="225"/>
      <c r="CJ190" s="225"/>
      <c r="CK190" s="225"/>
      <c r="CL190" s="225"/>
      <c r="CM190" s="225"/>
      <c r="CN190" s="225"/>
      <c r="CO190" s="225"/>
      <c r="CP190" s="225"/>
      <c r="CQ190" s="225"/>
      <c r="CR190" s="225"/>
      <c r="CS190" s="225"/>
      <c r="CT190" s="225"/>
      <c r="CU190" s="225"/>
      <c r="CV190" s="225"/>
      <c r="CW190" s="225"/>
      <c r="CX190" s="225"/>
      <c r="CY190" s="225"/>
      <c r="CZ190" s="225"/>
      <c r="DA190" s="225"/>
      <c r="DB190" s="225"/>
      <c r="DC190" s="225"/>
      <c r="DD190" s="225"/>
      <c r="DE190" s="225"/>
      <c r="DF190" s="225"/>
      <c r="DG190" s="225"/>
      <c r="DH190" s="225"/>
      <c r="DI190" s="225"/>
      <c r="DJ190" s="225"/>
      <c r="DK190" s="225"/>
      <c r="DL190" s="225"/>
      <c r="DM190" s="225"/>
      <c r="DN190" s="225"/>
      <c r="DO190" s="225"/>
      <c r="DP190" s="225"/>
      <c r="DQ190" s="225"/>
      <c r="DR190" s="225"/>
      <c r="DS190" s="225"/>
      <c r="DT190" s="225"/>
      <c r="DU190" s="225"/>
      <c r="DV190" s="225"/>
      <c r="DW190" s="225"/>
      <c r="DX190" s="225"/>
      <c r="DY190" s="225"/>
      <c r="DZ190" s="225"/>
      <c r="EA190" s="225"/>
      <c r="EB190" s="225"/>
      <c r="EC190" s="225"/>
      <c r="ED190" s="225"/>
      <c r="EE190" s="225"/>
      <c r="EF190" s="225"/>
      <c r="EG190" s="225"/>
      <c r="EH190" s="225"/>
      <c r="EI190" s="225"/>
      <c r="EJ190" s="225"/>
      <c r="EK190" s="225"/>
      <c r="EL190" s="225"/>
      <c r="EM190" s="225"/>
      <c r="EN190" s="225"/>
      <c r="EO190" s="225"/>
      <c r="EP190" s="225"/>
      <c r="EQ190" s="225"/>
      <c r="ER190" s="225"/>
      <c r="ES190" s="225"/>
      <c r="ET190" s="225"/>
      <c r="EU190" s="225"/>
      <c r="EV190" s="225"/>
      <c r="EW190" s="225"/>
      <c r="EX190" s="225"/>
      <c r="EY190" s="225"/>
      <c r="EZ190" s="225"/>
      <c r="FA190" s="225"/>
      <c r="FB190" s="225"/>
      <c r="FC190" s="225"/>
      <c r="FD190" s="225"/>
      <c r="FE190" s="225"/>
      <c r="FF190" s="225"/>
      <c r="FG190" s="225"/>
      <c r="FH190" s="225"/>
      <c r="FI190" s="225"/>
      <c r="FJ190" s="225"/>
      <c r="FK190" s="225"/>
      <c r="FL190" s="225"/>
      <c r="FM190" s="225"/>
      <c r="FN190" s="225"/>
      <c r="FO190" s="225"/>
      <c r="FP190" s="225"/>
      <c r="FQ190" s="225"/>
      <c r="FR190" s="225"/>
      <c r="FS190" s="225"/>
      <c r="FT190" s="225"/>
      <c r="FU190" s="225"/>
      <c r="FV190" s="225"/>
      <c r="FW190" s="225"/>
      <c r="FX190" s="225"/>
      <c r="FY190" s="225"/>
      <c r="FZ190" s="225"/>
      <c r="GA190" s="225"/>
      <c r="GB190" s="225"/>
      <c r="GC190" s="225"/>
      <c r="GD190" s="225"/>
      <c r="GE190" s="225"/>
      <c r="GF190" s="225"/>
      <c r="GG190" s="225"/>
      <c r="GH190" s="225"/>
      <c r="GI190" s="225"/>
      <c r="GJ190" s="225"/>
      <c r="GK190" s="225"/>
      <c r="GL190" s="225"/>
      <c r="GM190" s="225"/>
      <c r="GN190" s="225"/>
      <c r="GO190" s="225"/>
      <c r="GP190" s="225"/>
      <c r="GQ190" s="225"/>
      <c r="GR190" s="225"/>
      <c r="GS190" s="225"/>
      <c r="GT190" s="225"/>
      <c r="GU190" s="225"/>
      <c r="GV190" s="225"/>
      <c r="GW190" s="225"/>
      <c r="GX190" s="225"/>
      <c r="GY190" s="225"/>
      <c r="GZ190" s="225"/>
      <c r="HA190" s="225"/>
      <c r="HB190" s="225"/>
      <c r="HC190" s="225"/>
      <c r="HD190" s="225"/>
      <c r="HE190" s="225"/>
      <c r="HF190" s="225"/>
      <c r="HG190" s="225"/>
      <c r="HH190" s="225"/>
      <c r="HI190" s="225"/>
      <c r="HJ190" s="225"/>
      <c r="HK190" s="225"/>
      <c r="HL190" s="225"/>
      <c r="HM190" s="225"/>
      <c r="HN190" s="225"/>
      <c r="HO190" s="225"/>
      <c r="HP190" s="225"/>
      <c r="HQ190" s="225"/>
      <c r="HR190" s="225"/>
      <c r="HS190" s="225"/>
      <c r="HT190" s="225"/>
      <c r="HU190" s="225"/>
      <c r="HV190" s="225"/>
      <c r="HW190" s="225"/>
      <c r="HX190" s="225"/>
      <c r="HY190" s="225"/>
      <c r="HZ190" s="225"/>
      <c r="IA190" s="225"/>
      <c r="IB190" s="225"/>
      <c r="IC190" s="225"/>
      <c r="ID190" s="225"/>
      <c r="IE190" s="225"/>
      <c r="IF190" s="225"/>
      <c r="IG190" s="225"/>
      <c r="IH190" s="225"/>
      <c r="II190" s="225"/>
      <c r="IJ190" s="225"/>
      <c r="IK190" s="225"/>
      <c r="IL190" s="225"/>
      <c r="IM190" s="225"/>
      <c r="IN190" s="225"/>
      <c r="IO190" s="225"/>
      <c r="IP190" s="225"/>
      <c r="IQ190" s="225"/>
      <c r="IR190" s="225"/>
    </row>
    <row r="191" spans="1:252" ht="15.75">
      <c r="A191" s="278"/>
      <c r="B191" s="278"/>
      <c r="C191" s="285"/>
      <c r="D191" s="278"/>
      <c r="E191" s="278" t="s">
        <v>1453</v>
      </c>
      <c r="F191" s="278"/>
      <c r="G191" s="278" t="s">
        <v>693</v>
      </c>
      <c r="H191" s="279" t="s">
        <v>96</v>
      </c>
      <c r="I191" s="278" t="s">
        <v>94</v>
      </c>
      <c r="J191" s="280">
        <v>2000000</v>
      </c>
      <c r="K191" s="280">
        <v>2800000</v>
      </c>
      <c r="L191" s="152"/>
      <c r="M191" s="225" t="e">
        <f>#REF!/#REF!</f>
        <v>#REF!</v>
      </c>
      <c r="N191" s="226">
        <f t="shared" si="2"/>
        <v>-40000.00000000023</v>
      </c>
      <c r="O191" s="164"/>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25"/>
      <c r="BW191" s="225"/>
      <c r="BX191" s="225"/>
      <c r="BY191" s="225"/>
      <c r="BZ191" s="225"/>
      <c r="CA191" s="225"/>
      <c r="CB191" s="225"/>
      <c r="CC191" s="225"/>
      <c r="CD191" s="225"/>
      <c r="CE191" s="225"/>
      <c r="CF191" s="225"/>
      <c r="CG191" s="225"/>
      <c r="CH191" s="225"/>
      <c r="CI191" s="225"/>
      <c r="CJ191" s="225"/>
      <c r="CK191" s="225"/>
      <c r="CL191" s="225"/>
      <c r="CM191" s="225"/>
      <c r="CN191" s="225"/>
      <c r="CO191" s="225"/>
      <c r="CP191" s="225"/>
      <c r="CQ191" s="225"/>
      <c r="CR191" s="225"/>
      <c r="CS191" s="225"/>
      <c r="CT191" s="225"/>
      <c r="CU191" s="225"/>
      <c r="CV191" s="225"/>
      <c r="CW191" s="225"/>
      <c r="CX191" s="225"/>
      <c r="CY191" s="225"/>
      <c r="CZ191" s="225"/>
      <c r="DA191" s="225"/>
      <c r="DB191" s="225"/>
      <c r="DC191" s="225"/>
      <c r="DD191" s="225"/>
      <c r="DE191" s="225"/>
      <c r="DF191" s="225"/>
      <c r="DG191" s="225"/>
      <c r="DH191" s="225"/>
      <c r="DI191" s="225"/>
      <c r="DJ191" s="225"/>
      <c r="DK191" s="225"/>
      <c r="DL191" s="225"/>
      <c r="DM191" s="225"/>
      <c r="DN191" s="225"/>
      <c r="DO191" s="225"/>
      <c r="DP191" s="225"/>
      <c r="DQ191" s="225"/>
      <c r="DR191" s="225"/>
      <c r="DS191" s="225"/>
      <c r="DT191" s="225"/>
      <c r="DU191" s="225"/>
      <c r="DV191" s="225"/>
      <c r="DW191" s="225"/>
      <c r="DX191" s="225"/>
      <c r="DY191" s="225"/>
      <c r="DZ191" s="225"/>
      <c r="EA191" s="225"/>
      <c r="EB191" s="225"/>
      <c r="EC191" s="225"/>
      <c r="ED191" s="225"/>
      <c r="EE191" s="225"/>
      <c r="EF191" s="225"/>
      <c r="EG191" s="225"/>
      <c r="EH191" s="225"/>
      <c r="EI191" s="225"/>
      <c r="EJ191" s="225"/>
      <c r="EK191" s="225"/>
      <c r="EL191" s="225"/>
      <c r="EM191" s="225"/>
      <c r="EN191" s="225"/>
      <c r="EO191" s="225"/>
      <c r="EP191" s="225"/>
      <c r="EQ191" s="225"/>
      <c r="ER191" s="225"/>
      <c r="ES191" s="225"/>
      <c r="ET191" s="225"/>
      <c r="EU191" s="225"/>
      <c r="EV191" s="225"/>
      <c r="EW191" s="225"/>
      <c r="EX191" s="225"/>
      <c r="EY191" s="225"/>
      <c r="EZ191" s="225"/>
      <c r="FA191" s="225"/>
      <c r="FB191" s="225"/>
      <c r="FC191" s="225"/>
      <c r="FD191" s="225"/>
      <c r="FE191" s="225"/>
      <c r="FF191" s="225"/>
      <c r="FG191" s="225"/>
      <c r="FH191" s="225"/>
      <c r="FI191" s="225"/>
      <c r="FJ191" s="225"/>
      <c r="FK191" s="225"/>
      <c r="FL191" s="225"/>
      <c r="FM191" s="225"/>
      <c r="FN191" s="225"/>
      <c r="FO191" s="225"/>
      <c r="FP191" s="225"/>
      <c r="FQ191" s="225"/>
      <c r="FR191" s="225"/>
      <c r="FS191" s="225"/>
      <c r="FT191" s="225"/>
      <c r="FU191" s="225"/>
      <c r="FV191" s="225"/>
      <c r="FW191" s="225"/>
      <c r="FX191" s="225"/>
      <c r="FY191" s="225"/>
      <c r="FZ191" s="225"/>
      <c r="GA191" s="225"/>
      <c r="GB191" s="225"/>
      <c r="GC191" s="225"/>
      <c r="GD191" s="225"/>
      <c r="GE191" s="225"/>
      <c r="GF191" s="225"/>
      <c r="GG191" s="225"/>
      <c r="GH191" s="225"/>
      <c r="GI191" s="225"/>
      <c r="GJ191" s="225"/>
      <c r="GK191" s="225"/>
      <c r="GL191" s="225"/>
      <c r="GM191" s="225"/>
      <c r="GN191" s="225"/>
      <c r="GO191" s="225"/>
      <c r="GP191" s="225"/>
      <c r="GQ191" s="225"/>
      <c r="GR191" s="225"/>
      <c r="GS191" s="225"/>
      <c r="GT191" s="225"/>
      <c r="GU191" s="225"/>
      <c r="GV191" s="225"/>
      <c r="GW191" s="225"/>
      <c r="GX191" s="225"/>
      <c r="GY191" s="225"/>
      <c r="GZ191" s="225"/>
      <c r="HA191" s="225"/>
      <c r="HB191" s="225"/>
      <c r="HC191" s="225"/>
      <c r="HD191" s="225"/>
      <c r="HE191" s="225"/>
      <c r="HF191" s="225"/>
      <c r="HG191" s="225"/>
      <c r="HH191" s="225"/>
      <c r="HI191" s="225"/>
      <c r="HJ191" s="225"/>
      <c r="HK191" s="225"/>
      <c r="HL191" s="225"/>
      <c r="HM191" s="225"/>
      <c r="HN191" s="225"/>
      <c r="HO191" s="225"/>
      <c r="HP191" s="225"/>
      <c r="HQ191" s="225"/>
      <c r="HR191" s="225"/>
      <c r="HS191" s="225"/>
      <c r="HT191" s="225"/>
      <c r="HU191" s="225"/>
      <c r="HV191" s="225"/>
      <c r="HW191" s="225"/>
      <c r="HX191" s="225"/>
      <c r="HY191" s="225"/>
      <c r="HZ191" s="225"/>
      <c r="IA191" s="225"/>
      <c r="IB191" s="225"/>
      <c r="IC191" s="225"/>
      <c r="ID191" s="225"/>
      <c r="IE191" s="225"/>
      <c r="IF191" s="225"/>
      <c r="IG191" s="225"/>
      <c r="IH191" s="225"/>
      <c r="II191" s="225"/>
      <c r="IJ191" s="225"/>
      <c r="IK191" s="225"/>
      <c r="IL191" s="225"/>
      <c r="IM191" s="225"/>
      <c r="IN191" s="225"/>
      <c r="IO191" s="225"/>
      <c r="IP191" s="225"/>
      <c r="IQ191" s="225"/>
      <c r="IR191" s="225"/>
    </row>
    <row r="192" spans="1:252" ht="15.75">
      <c r="A192" s="278"/>
      <c r="B192" s="278"/>
      <c r="C192" s="285"/>
      <c r="D192" s="278"/>
      <c r="E192" s="278" t="s">
        <v>1453</v>
      </c>
      <c r="F192" s="278"/>
      <c r="G192" s="278" t="s">
        <v>694</v>
      </c>
      <c r="H192" s="282" t="s">
        <v>97</v>
      </c>
      <c r="I192" s="278" t="s">
        <v>94</v>
      </c>
      <c r="J192" s="280">
        <v>3500000</v>
      </c>
      <c r="K192" s="280">
        <v>4000000</v>
      </c>
      <c r="L192" s="152"/>
      <c r="M192" s="225" t="e">
        <f>#REF!/#REF!</f>
        <v>#REF!</v>
      </c>
      <c r="N192" s="226">
        <f t="shared" si="2"/>
        <v>-700000</v>
      </c>
      <c r="O192" s="164"/>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25"/>
      <c r="BW192" s="225"/>
      <c r="BX192" s="225"/>
      <c r="BY192" s="225"/>
      <c r="BZ192" s="225"/>
      <c r="CA192" s="225"/>
      <c r="CB192" s="225"/>
      <c r="CC192" s="225"/>
      <c r="CD192" s="225"/>
      <c r="CE192" s="225"/>
      <c r="CF192" s="225"/>
      <c r="CG192" s="225"/>
      <c r="CH192" s="225"/>
      <c r="CI192" s="225"/>
      <c r="CJ192" s="225"/>
      <c r="CK192" s="225"/>
      <c r="CL192" s="225"/>
      <c r="CM192" s="225"/>
      <c r="CN192" s="225"/>
      <c r="CO192" s="225"/>
      <c r="CP192" s="225"/>
      <c r="CQ192" s="225"/>
      <c r="CR192" s="225"/>
      <c r="CS192" s="225"/>
      <c r="CT192" s="225"/>
      <c r="CU192" s="225"/>
      <c r="CV192" s="225"/>
      <c r="CW192" s="225"/>
      <c r="CX192" s="225"/>
      <c r="CY192" s="225"/>
      <c r="CZ192" s="225"/>
      <c r="DA192" s="225"/>
      <c r="DB192" s="225"/>
      <c r="DC192" s="225"/>
      <c r="DD192" s="225"/>
      <c r="DE192" s="225"/>
      <c r="DF192" s="225"/>
      <c r="DG192" s="225"/>
      <c r="DH192" s="225"/>
      <c r="DI192" s="225"/>
      <c r="DJ192" s="225"/>
      <c r="DK192" s="225"/>
      <c r="DL192" s="225"/>
      <c r="DM192" s="225"/>
      <c r="DN192" s="225"/>
      <c r="DO192" s="225"/>
      <c r="DP192" s="225"/>
      <c r="DQ192" s="225"/>
      <c r="DR192" s="225"/>
      <c r="DS192" s="225"/>
      <c r="DT192" s="225"/>
      <c r="DU192" s="225"/>
      <c r="DV192" s="225"/>
      <c r="DW192" s="225"/>
      <c r="DX192" s="225"/>
      <c r="DY192" s="225"/>
      <c r="DZ192" s="225"/>
      <c r="EA192" s="225"/>
      <c r="EB192" s="225"/>
      <c r="EC192" s="225"/>
      <c r="ED192" s="225"/>
      <c r="EE192" s="225"/>
      <c r="EF192" s="225"/>
      <c r="EG192" s="225"/>
      <c r="EH192" s="225"/>
      <c r="EI192" s="225"/>
      <c r="EJ192" s="225"/>
      <c r="EK192" s="225"/>
      <c r="EL192" s="225"/>
      <c r="EM192" s="225"/>
      <c r="EN192" s="225"/>
      <c r="EO192" s="225"/>
      <c r="EP192" s="225"/>
      <c r="EQ192" s="225"/>
      <c r="ER192" s="225"/>
      <c r="ES192" s="225"/>
      <c r="ET192" s="225"/>
      <c r="EU192" s="225"/>
      <c r="EV192" s="225"/>
      <c r="EW192" s="225"/>
      <c r="EX192" s="225"/>
      <c r="EY192" s="225"/>
      <c r="EZ192" s="225"/>
      <c r="FA192" s="225"/>
      <c r="FB192" s="225"/>
      <c r="FC192" s="225"/>
      <c r="FD192" s="225"/>
      <c r="FE192" s="225"/>
      <c r="FF192" s="225"/>
      <c r="FG192" s="225"/>
      <c r="FH192" s="225"/>
      <c r="FI192" s="225"/>
      <c r="FJ192" s="225"/>
      <c r="FK192" s="225"/>
      <c r="FL192" s="225"/>
      <c r="FM192" s="225"/>
      <c r="FN192" s="225"/>
      <c r="FO192" s="225"/>
      <c r="FP192" s="225"/>
      <c r="FQ192" s="225"/>
      <c r="FR192" s="225"/>
      <c r="FS192" s="225"/>
      <c r="FT192" s="225"/>
      <c r="FU192" s="225"/>
      <c r="FV192" s="225"/>
      <c r="FW192" s="225"/>
      <c r="FX192" s="225"/>
      <c r="FY192" s="225"/>
      <c r="FZ192" s="225"/>
      <c r="GA192" s="225"/>
      <c r="GB192" s="225"/>
      <c r="GC192" s="225"/>
      <c r="GD192" s="225"/>
      <c r="GE192" s="225"/>
      <c r="GF192" s="225"/>
      <c r="GG192" s="225"/>
      <c r="GH192" s="225"/>
      <c r="GI192" s="225"/>
      <c r="GJ192" s="225"/>
      <c r="GK192" s="225"/>
      <c r="GL192" s="225"/>
      <c r="GM192" s="225"/>
      <c r="GN192" s="225"/>
      <c r="GO192" s="225"/>
      <c r="GP192" s="225"/>
      <c r="GQ192" s="225"/>
      <c r="GR192" s="225"/>
      <c r="GS192" s="225"/>
      <c r="GT192" s="225"/>
      <c r="GU192" s="225"/>
      <c r="GV192" s="225"/>
      <c r="GW192" s="225"/>
      <c r="GX192" s="225"/>
      <c r="GY192" s="225"/>
      <c r="GZ192" s="225"/>
      <c r="HA192" s="225"/>
      <c r="HB192" s="225"/>
      <c r="HC192" s="225"/>
      <c r="HD192" s="225"/>
      <c r="HE192" s="225"/>
      <c r="HF192" s="225"/>
      <c r="HG192" s="225"/>
      <c r="HH192" s="225"/>
      <c r="HI192" s="225"/>
      <c r="HJ192" s="225"/>
      <c r="HK192" s="225"/>
      <c r="HL192" s="225"/>
      <c r="HM192" s="225"/>
      <c r="HN192" s="225"/>
      <c r="HO192" s="225"/>
      <c r="HP192" s="225"/>
      <c r="HQ192" s="225"/>
      <c r="HR192" s="225"/>
      <c r="HS192" s="225"/>
      <c r="HT192" s="225"/>
      <c r="HU192" s="225"/>
      <c r="HV192" s="225"/>
      <c r="HW192" s="225"/>
      <c r="HX192" s="225"/>
      <c r="HY192" s="225"/>
      <c r="HZ192" s="225"/>
      <c r="IA192" s="225"/>
      <c r="IB192" s="225"/>
      <c r="IC192" s="225"/>
      <c r="ID192" s="225"/>
      <c r="IE192" s="225"/>
      <c r="IF192" s="225"/>
      <c r="IG192" s="225"/>
      <c r="IH192" s="225"/>
      <c r="II192" s="225"/>
      <c r="IJ192" s="225"/>
      <c r="IK192" s="225"/>
      <c r="IL192" s="225"/>
      <c r="IM192" s="225"/>
      <c r="IN192" s="225"/>
      <c r="IO192" s="225"/>
      <c r="IP192" s="225"/>
      <c r="IQ192" s="225"/>
      <c r="IR192" s="225"/>
    </row>
    <row r="193" spans="1:252" ht="15.75">
      <c r="A193" s="275"/>
      <c r="B193" s="275"/>
      <c r="C193" s="285" t="s">
        <v>1301</v>
      </c>
      <c r="D193" s="275"/>
      <c r="E193" s="275"/>
      <c r="F193" s="275"/>
      <c r="G193" s="275" t="s">
        <v>695</v>
      </c>
      <c r="H193" s="281" t="s">
        <v>204</v>
      </c>
      <c r="I193" s="278"/>
      <c r="J193" s="284"/>
      <c r="K193" s="284"/>
      <c r="L193" s="156"/>
      <c r="M193" s="225" t="e">
        <f>#REF!/#REF!</f>
        <v>#REF!</v>
      </c>
      <c r="N193" s="226">
        <f t="shared" si="2"/>
        <v>0</v>
      </c>
      <c r="O193" s="164"/>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s="165"/>
      <c r="DJ193" s="165"/>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165"/>
      <c r="EZ193" s="165"/>
      <c r="FA193" s="165"/>
      <c r="FB193" s="165"/>
      <c r="FC193" s="165"/>
      <c r="FD193" s="165"/>
      <c r="FE193" s="165"/>
      <c r="FF193" s="165"/>
      <c r="FG193" s="165"/>
      <c r="FH193" s="165"/>
      <c r="FI193" s="165"/>
      <c r="FJ193" s="165"/>
      <c r="FK193" s="165"/>
      <c r="FL193" s="165"/>
      <c r="FM193" s="165"/>
      <c r="FN193" s="165"/>
      <c r="FO193" s="165"/>
      <c r="FP193" s="165"/>
      <c r="FQ193" s="165"/>
      <c r="FR193" s="165"/>
      <c r="FS193" s="165"/>
      <c r="FT193" s="165"/>
      <c r="FU193" s="165"/>
      <c r="FV193" s="165"/>
      <c r="FW193" s="165"/>
      <c r="FX193" s="165"/>
      <c r="FY193" s="165"/>
      <c r="FZ193" s="165"/>
      <c r="GA193" s="165"/>
      <c r="GB193" s="165"/>
      <c r="GC193" s="165"/>
      <c r="GD193" s="165"/>
      <c r="GE193" s="165"/>
      <c r="GF193" s="165"/>
      <c r="GG193" s="165"/>
      <c r="GH193" s="165"/>
      <c r="GI193" s="165"/>
      <c r="GJ193" s="165"/>
      <c r="GK193" s="165"/>
      <c r="GL193" s="165"/>
      <c r="GM193" s="165"/>
      <c r="GN193" s="165"/>
      <c r="GO193" s="165"/>
      <c r="GP193" s="165"/>
      <c r="GQ193" s="165"/>
      <c r="GR193" s="165"/>
      <c r="GS193" s="165"/>
      <c r="GT193" s="165"/>
      <c r="GU193" s="165"/>
      <c r="GV193" s="165"/>
      <c r="GW193" s="165"/>
      <c r="GX193" s="165"/>
      <c r="GY193" s="165"/>
      <c r="GZ193" s="165"/>
      <c r="HA193" s="165"/>
      <c r="HB193" s="165"/>
      <c r="HC193" s="165"/>
      <c r="HD193" s="165"/>
      <c r="HE193" s="165"/>
      <c r="HF193" s="165"/>
      <c r="HG193" s="165"/>
      <c r="HH193" s="165"/>
      <c r="HI193" s="165"/>
      <c r="HJ193" s="165"/>
      <c r="HK193" s="165"/>
      <c r="HL193" s="165"/>
      <c r="HM193" s="165"/>
      <c r="HN193" s="165"/>
      <c r="HO193" s="165"/>
      <c r="HP193" s="165"/>
      <c r="HQ193" s="165"/>
      <c r="HR193" s="165"/>
      <c r="HS193" s="165"/>
      <c r="HT193" s="165"/>
      <c r="HU193" s="165"/>
      <c r="HV193" s="165"/>
      <c r="HW193" s="165"/>
      <c r="HX193" s="165"/>
      <c r="HY193" s="165"/>
      <c r="HZ193" s="165"/>
      <c r="IA193" s="165"/>
      <c r="IB193" s="165"/>
      <c r="IC193" s="165"/>
      <c r="ID193" s="165"/>
      <c r="IE193" s="165"/>
      <c r="IF193" s="165"/>
      <c r="IG193" s="165"/>
      <c r="IH193" s="165"/>
      <c r="II193" s="165"/>
      <c r="IJ193" s="165"/>
      <c r="IK193" s="165"/>
      <c r="IL193" s="165"/>
      <c r="IM193" s="165"/>
      <c r="IN193" s="165"/>
      <c r="IO193" s="165"/>
      <c r="IP193" s="165"/>
      <c r="IQ193" s="165"/>
      <c r="IR193" s="165"/>
    </row>
    <row r="194" spans="1:252" ht="18.75">
      <c r="A194" s="278"/>
      <c r="B194" s="278"/>
      <c r="C194" s="285"/>
      <c r="D194" s="278" t="s">
        <v>1413</v>
      </c>
      <c r="E194" s="278"/>
      <c r="F194" s="278"/>
      <c r="G194" s="278" t="s">
        <v>696</v>
      </c>
      <c r="H194" s="279" t="s">
        <v>205</v>
      </c>
      <c r="I194" s="278" t="s">
        <v>1659</v>
      </c>
      <c r="J194" s="280">
        <v>1100000</v>
      </c>
      <c r="K194" s="280">
        <v>1200000</v>
      </c>
      <c r="L194" s="152"/>
      <c r="M194" s="225" t="e">
        <f>#REF!/#REF!</f>
        <v>#REF!</v>
      </c>
      <c r="N194" s="226">
        <f t="shared" si="2"/>
        <v>-260000</v>
      </c>
      <c r="O194" s="164"/>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s="165"/>
      <c r="DJ194" s="165"/>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165"/>
      <c r="EZ194" s="165"/>
      <c r="FA194" s="165"/>
      <c r="FB194" s="165"/>
      <c r="FC194" s="165"/>
      <c r="FD194" s="165"/>
      <c r="FE194" s="165"/>
      <c r="FF194" s="165"/>
      <c r="FG194" s="165"/>
      <c r="FH194" s="165"/>
      <c r="FI194" s="165"/>
      <c r="FJ194" s="165"/>
      <c r="FK194" s="165"/>
      <c r="FL194" s="165"/>
      <c r="FM194" s="165"/>
      <c r="FN194" s="165"/>
      <c r="FO194" s="165"/>
      <c r="FP194" s="165"/>
      <c r="FQ194" s="165"/>
      <c r="FR194" s="165"/>
      <c r="FS194" s="165"/>
      <c r="FT194" s="165"/>
      <c r="FU194" s="165"/>
      <c r="FV194" s="165"/>
      <c r="FW194" s="165"/>
      <c r="FX194" s="165"/>
      <c r="FY194" s="165"/>
      <c r="FZ194" s="165"/>
      <c r="GA194" s="165"/>
      <c r="GB194" s="165"/>
      <c r="GC194" s="165"/>
      <c r="GD194" s="165"/>
      <c r="GE194" s="165"/>
      <c r="GF194" s="165"/>
      <c r="GG194" s="165"/>
      <c r="GH194" s="165"/>
      <c r="GI194" s="165"/>
      <c r="GJ194" s="165"/>
      <c r="GK194" s="165"/>
      <c r="GL194" s="165"/>
      <c r="GM194" s="165"/>
      <c r="GN194" s="165"/>
      <c r="GO194" s="165"/>
      <c r="GP194" s="165"/>
      <c r="GQ194" s="165"/>
      <c r="GR194" s="165"/>
      <c r="GS194" s="165"/>
      <c r="GT194" s="165"/>
      <c r="GU194" s="165"/>
      <c r="GV194" s="165"/>
      <c r="GW194" s="165"/>
      <c r="GX194" s="165"/>
      <c r="GY194" s="165"/>
      <c r="GZ194" s="165"/>
      <c r="HA194" s="165"/>
      <c r="HB194" s="165"/>
      <c r="HC194" s="165"/>
      <c r="HD194" s="165"/>
      <c r="HE194" s="165"/>
      <c r="HF194" s="165"/>
      <c r="HG194" s="165"/>
      <c r="HH194" s="165"/>
      <c r="HI194" s="165"/>
      <c r="HJ194" s="165"/>
      <c r="HK194" s="165"/>
      <c r="HL194" s="165"/>
      <c r="HM194" s="165"/>
      <c r="HN194" s="165"/>
      <c r="HO194" s="165"/>
      <c r="HP194" s="165"/>
      <c r="HQ194" s="165"/>
      <c r="HR194" s="165"/>
      <c r="HS194" s="165"/>
      <c r="HT194" s="165"/>
      <c r="HU194" s="165"/>
      <c r="HV194" s="165"/>
      <c r="HW194" s="165"/>
      <c r="HX194" s="165"/>
      <c r="HY194" s="165"/>
      <c r="HZ194" s="165"/>
      <c r="IA194" s="165"/>
      <c r="IB194" s="165"/>
      <c r="IC194" s="165"/>
      <c r="ID194" s="165"/>
      <c r="IE194" s="165"/>
      <c r="IF194" s="165"/>
      <c r="IG194" s="165"/>
      <c r="IH194" s="165"/>
      <c r="II194" s="165"/>
      <c r="IJ194" s="165"/>
      <c r="IK194" s="165"/>
      <c r="IL194" s="165"/>
      <c r="IM194" s="165"/>
      <c r="IN194" s="165"/>
      <c r="IO194" s="165"/>
      <c r="IP194" s="165"/>
      <c r="IQ194" s="165"/>
      <c r="IR194" s="165"/>
    </row>
    <row r="195" spans="1:252" ht="18.75">
      <c r="A195" s="278"/>
      <c r="B195" s="278"/>
      <c r="C195" s="285"/>
      <c r="D195" s="278" t="s">
        <v>1414</v>
      </c>
      <c r="E195" s="278"/>
      <c r="F195" s="278"/>
      <c r="G195" s="278" t="s">
        <v>697</v>
      </c>
      <c r="H195" s="279" t="s">
        <v>206</v>
      </c>
      <c r="I195" s="278" t="s">
        <v>1659</v>
      </c>
      <c r="J195" s="280">
        <v>4100000</v>
      </c>
      <c r="K195" s="280">
        <v>5000000</v>
      </c>
      <c r="L195" s="152"/>
      <c r="M195" s="225" t="e">
        <f>#REF!/#REF!</f>
        <v>#REF!</v>
      </c>
      <c r="N195" s="226">
        <f t="shared" si="2"/>
        <v>-600000</v>
      </c>
      <c r="O195" s="164"/>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165"/>
      <c r="EZ195" s="165"/>
      <c r="FA195" s="165"/>
      <c r="FB195" s="165"/>
      <c r="FC195" s="165"/>
      <c r="FD195" s="165"/>
      <c r="FE195" s="165"/>
      <c r="FF195" s="165"/>
      <c r="FG195" s="165"/>
      <c r="FH195" s="165"/>
      <c r="FI195" s="165"/>
      <c r="FJ195" s="165"/>
      <c r="FK195" s="165"/>
      <c r="FL195" s="165"/>
      <c r="FM195" s="165"/>
      <c r="FN195" s="165"/>
      <c r="FO195" s="165"/>
      <c r="FP195" s="165"/>
      <c r="FQ195" s="165"/>
      <c r="FR195" s="165"/>
      <c r="FS195" s="165"/>
      <c r="FT195" s="165"/>
      <c r="FU195" s="165"/>
      <c r="FV195" s="165"/>
      <c r="FW195" s="165"/>
      <c r="FX195" s="165"/>
      <c r="FY195" s="165"/>
      <c r="FZ195" s="165"/>
      <c r="GA195" s="165"/>
      <c r="GB195" s="165"/>
      <c r="GC195" s="165"/>
      <c r="GD195" s="165"/>
      <c r="GE195" s="165"/>
      <c r="GF195" s="165"/>
      <c r="GG195" s="165"/>
      <c r="GH195" s="165"/>
      <c r="GI195" s="165"/>
      <c r="GJ195" s="165"/>
      <c r="GK195" s="165"/>
      <c r="GL195" s="165"/>
      <c r="GM195" s="165"/>
      <c r="GN195" s="165"/>
      <c r="GO195" s="165"/>
      <c r="GP195" s="165"/>
      <c r="GQ195" s="165"/>
      <c r="GR195" s="165"/>
      <c r="GS195" s="165"/>
      <c r="GT195" s="165"/>
      <c r="GU195" s="165"/>
      <c r="GV195" s="165"/>
      <c r="GW195" s="165"/>
      <c r="GX195" s="165"/>
      <c r="GY195" s="165"/>
      <c r="GZ195" s="165"/>
      <c r="HA195" s="165"/>
      <c r="HB195" s="165"/>
      <c r="HC195" s="165"/>
      <c r="HD195" s="165"/>
      <c r="HE195" s="165"/>
      <c r="HF195" s="165"/>
      <c r="HG195" s="165"/>
      <c r="HH195" s="165"/>
      <c r="HI195" s="165"/>
      <c r="HJ195" s="165"/>
      <c r="HK195" s="165"/>
      <c r="HL195" s="165"/>
      <c r="HM195" s="165"/>
      <c r="HN195" s="165"/>
      <c r="HO195" s="165"/>
      <c r="HP195" s="165"/>
      <c r="HQ195" s="165"/>
      <c r="HR195" s="165"/>
      <c r="HS195" s="165"/>
      <c r="HT195" s="165"/>
      <c r="HU195" s="165"/>
      <c r="HV195" s="165"/>
      <c r="HW195" s="165"/>
      <c r="HX195" s="165"/>
      <c r="HY195" s="165"/>
      <c r="HZ195" s="165"/>
      <c r="IA195" s="165"/>
      <c r="IB195" s="165"/>
      <c r="IC195" s="165"/>
      <c r="ID195" s="165"/>
      <c r="IE195" s="165"/>
      <c r="IF195" s="165"/>
      <c r="IG195" s="165"/>
      <c r="IH195" s="165"/>
      <c r="II195" s="165"/>
      <c r="IJ195" s="165"/>
      <c r="IK195" s="165"/>
      <c r="IL195" s="165"/>
      <c r="IM195" s="165"/>
      <c r="IN195" s="165"/>
      <c r="IO195" s="165"/>
      <c r="IP195" s="165"/>
      <c r="IQ195" s="165"/>
      <c r="IR195" s="165"/>
    </row>
    <row r="196" spans="1:252" ht="18.75">
      <c r="A196" s="278"/>
      <c r="B196" s="278"/>
      <c r="C196" s="285"/>
      <c r="D196" s="278" t="s">
        <v>1415</v>
      </c>
      <c r="E196" s="278"/>
      <c r="F196" s="278"/>
      <c r="G196" s="278" t="s">
        <v>698</v>
      </c>
      <c r="H196" s="279" t="s">
        <v>207</v>
      </c>
      <c r="I196" s="278" t="s">
        <v>1659</v>
      </c>
      <c r="J196" s="280">
        <v>840000</v>
      </c>
      <c r="K196" s="280">
        <v>1000000</v>
      </c>
      <c r="L196" s="152"/>
      <c r="M196" s="225" t="e">
        <f>#REF!/#REF!</f>
        <v>#REF!</v>
      </c>
      <c r="N196" s="226">
        <f t="shared" si="2"/>
        <v>-140000</v>
      </c>
      <c r="O196" s="164"/>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165"/>
      <c r="EZ196" s="165"/>
      <c r="FA196" s="165"/>
      <c r="FB196" s="165"/>
      <c r="FC196" s="165"/>
      <c r="FD196" s="165"/>
      <c r="FE196" s="165"/>
      <c r="FF196" s="165"/>
      <c r="FG196" s="165"/>
      <c r="FH196" s="165"/>
      <c r="FI196" s="165"/>
      <c r="FJ196" s="165"/>
      <c r="FK196" s="165"/>
      <c r="FL196" s="165"/>
      <c r="FM196" s="165"/>
      <c r="FN196" s="165"/>
      <c r="FO196" s="165"/>
      <c r="FP196" s="165"/>
      <c r="FQ196" s="165"/>
      <c r="FR196" s="165"/>
      <c r="FS196" s="165"/>
      <c r="FT196" s="165"/>
      <c r="FU196" s="165"/>
      <c r="FV196" s="165"/>
      <c r="FW196" s="165"/>
      <c r="FX196" s="165"/>
      <c r="FY196" s="165"/>
      <c r="FZ196" s="165"/>
      <c r="GA196" s="165"/>
      <c r="GB196" s="165"/>
      <c r="GC196" s="165"/>
      <c r="GD196" s="165"/>
      <c r="GE196" s="165"/>
      <c r="GF196" s="165"/>
      <c r="GG196" s="165"/>
      <c r="GH196" s="165"/>
      <c r="GI196" s="165"/>
      <c r="GJ196" s="165"/>
      <c r="GK196" s="165"/>
      <c r="GL196" s="165"/>
      <c r="GM196" s="165"/>
      <c r="GN196" s="165"/>
      <c r="GO196" s="165"/>
      <c r="GP196" s="165"/>
      <c r="GQ196" s="165"/>
      <c r="GR196" s="165"/>
      <c r="GS196" s="165"/>
      <c r="GT196" s="165"/>
      <c r="GU196" s="165"/>
      <c r="GV196" s="165"/>
      <c r="GW196" s="165"/>
      <c r="GX196" s="165"/>
      <c r="GY196" s="165"/>
      <c r="GZ196" s="165"/>
      <c r="HA196" s="165"/>
      <c r="HB196" s="165"/>
      <c r="HC196" s="165"/>
      <c r="HD196" s="165"/>
      <c r="HE196" s="165"/>
      <c r="HF196" s="165"/>
      <c r="HG196" s="165"/>
      <c r="HH196" s="165"/>
      <c r="HI196" s="165"/>
      <c r="HJ196" s="165"/>
      <c r="HK196" s="165"/>
      <c r="HL196" s="165"/>
      <c r="HM196" s="165"/>
      <c r="HN196" s="165"/>
      <c r="HO196" s="165"/>
      <c r="HP196" s="165"/>
      <c r="HQ196" s="165"/>
      <c r="HR196" s="165"/>
      <c r="HS196" s="165"/>
      <c r="HT196" s="165"/>
      <c r="HU196" s="165"/>
      <c r="HV196" s="165"/>
      <c r="HW196" s="165"/>
      <c r="HX196" s="165"/>
      <c r="HY196" s="165"/>
      <c r="HZ196" s="165"/>
      <c r="IA196" s="165"/>
      <c r="IB196" s="165"/>
      <c r="IC196" s="165"/>
      <c r="ID196" s="165"/>
      <c r="IE196" s="165"/>
      <c r="IF196" s="165"/>
      <c r="IG196" s="165"/>
      <c r="IH196" s="165"/>
      <c r="II196" s="165"/>
      <c r="IJ196" s="165"/>
      <c r="IK196" s="165"/>
      <c r="IL196" s="165"/>
      <c r="IM196" s="165"/>
      <c r="IN196" s="165"/>
      <c r="IO196" s="165"/>
      <c r="IP196" s="165"/>
      <c r="IQ196" s="165"/>
      <c r="IR196" s="165"/>
    </row>
    <row r="197" spans="1:15" ht="15.75">
      <c r="A197" s="278"/>
      <c r="B197" s="278"/>
      <c r="C197" s="285"/>
      <c r="D197" s="278" t="s">
        <v>1416</v>
      </c>
      <c r="E197" s="278"/>
      <c r="F197" s="278"/>
      <c r="G197" s="278" t="s">
        <v>699</v>
      </c>
      <c r="H197" s="279" t="s">
        <v>120</v>
      </c>
      <c r="I197" s="278"/>
      <c r="J197" s="280"/>
      <c r="K197" s="280"/>
      <c r="L197" s="152"/>
      <c r="M197" s="225" t="e">
        <f>#REF!/#REF!</f>
        <v>#REF!</v>
      </c>
      <c r="N197" s="226">
        <f t="shared" si="2"/>
        <v>0</v>
      </c>
      <c r="O197" s="164"/>
    </row>
    <row r="198" spans="1:252" ht="18.75">
      <c r="A198" s="278"/>
      <c r="B198" s="278"/>
      <c r="C198" s="285"/>
      <c r="D198" s="278"/>
      <c r="E198" s="278" t="s">
        <v>1454</v>
      </c>
      <c r="F198" s="278"/>
      <c r="G198" s="278" t="s">
        <v>700</v>
      </c>
      <c r="H198" s="279" t="s">
        <v>93</v>
      </c>
      <c r="I198" s="278" t="s">
        <v>1659</v>
      </c>
      <c r="J198" s="280">
        <v>800000</v>
      </c>
      <c r="K198" s="280">
        <v>1000000</v>
      </c>
      <c r="L198" s="152"/>
      <c r="M198" s="225" t="e">
        <f>#REF!/#REF!</f>
        <v>#REF!</v>
      </c>
      <c r="N198" s="226">
        <f t="shared" si="2"/>
        <v>-100000</v>
      </c>
      <c r="O198" s="164"/>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5"/>
      <c r="BW198" s="225"/>
      <c r="BX198" s="225"/>
      <c r="BY198" s="225"/>
      <c r="BZ198" s="225"/>
      <c r="CA198" s="225"/>
      <c r="CB198" s="225"/>
      <c r="CC198" s="225"/>
      <c r="CD198" s="225"/>
      <c r="CE198" s="225"/>
      <c r="CF198" s="225"/>
      <c r="CG198" s="225"/>
      <c r="CH198" s="225"/>
      <c r="CI198" s="225"/>
      <c r="CJ198" s="225"/>
      <c r="CK198" s="225"/>
      <c r="CL198" s="225"/>
      <c r="CM198" s="225"/>
      <c r="CN198" s="225"/>
      <c r="CO198" s="225"/>
      <c r="CP198" s="225"/>
      <c r="CQ198" s="225"/>
      <c r="CR198" s="225"/>
      <c r="CS198" s="225"/>
      <c r="CT198" s="225"/>
      <c r="CU198" s="225"/>
      <c r="CV198" s="225"/>
      <c r="CW198" s="225"/>
      <c r="CX198" s="225"/>
      <c r="CY198" s="225"/>
      <c r="CZ198" s="225"/>
      <c r="DA198" s="225"/>
      <c r="DB198" s="225"/>
      <c r="DC198" s="225"/>
      <c r="DD198" s="225"/>
      <c r="DE198" s="225"/>
      <c r="DF198" s="225"/>
      <c r="DG198" s="225"/>
      <c r="DH198" s="225"/>
      <c r="DI198" s="225"/>
      <c r="DJ198" s="225"/>
      <c r="DK198" s="225"/>
      <c r="DL198" s="225"/>
      <c r="DM198" s="225"/>
      <c r="DN198" s="225"/>
      <c r="DO198" s="225"/>
      <c r="DP198" s="225"/>
      <c r="DQ198" s="225"/>
      <c r="DR198" s="225"/>
      <c r="DS198" s="225"/>
      <c r="DT198" s="225"/>
      <c r="DU198" s="225"/>
      <c r="DV198" s="225"/>
      <c r="DW198" s="225"/>
      <c r="DX198" s="225"/>
      <c r="DY198" s="225"/>
      <c r="DZ198" s="225"/>
      <c r="EA198" s="225"/>
      <c r="EB198" s="225"/>
      <c r="EC198" s="225"/>
      <c r="ED198" s="225"/>
      <c r="EE198" s="225"/>
      <c r="EF198" s="225"/>
      <c r="EG198" s="225"/>
      <c r="EH198" s="225"/>
      <c r="EI198" s="225"/>
      <c r="EJ198" s="225"/>
      <c r="EK198" s="225"/>
      <c r="EL198" s="225"/>
      <c r="EM198" s="225"/>
      <c r="EN198" s="225"/>
      <c r="EO198" s="225"/>
      <c r="EP198" s="225"/>
      <c r="EQ198" s="225"/>
      <c r="ER198" s="225"/>
      <c r="ES198" s="225"/>
      <c r="ET198" s="225"/>
      <c r="EU198" s="225"/>
      <c r="EV198" s="225"/>
      <c r="EW198" s="225"/>
      <c r="EX198" s="225"/>
      <c r="EY198" s="225"/>
      <c r="EZ198" s="225"/>
      <c r="FA198" s="225"/>
      <c r="FB198" s="225"/>
      <c r="FC198" s="225"/>
      <c r="FD198" s="225"/>
      <c r="FE198" s="225"/>
      <c r="FF198" s="225"/>
      <c r="FG198" s="225"/>
      <c r="FH198" s="225"/>
      <c r="FI198" s="225"/>
      <c r="FJ198" s="225"/>
      <c r="FK198" s="225"/>
      <c r="FL198" s="225"/>
      <c r="FM198" s="225"/>
      <c r="FN198" s="225"/>
      <c r="FO198" s="225"/>
      <c r="FP198" s="225"/>
      <c r="FQ198" s="225"/>
      <c r="FR198" s="225"/>
      <c r="FS198" s="225"/>
      <c r="FT198" s="225"/>
      <c r="FU198" s="225"/>
      <c r="FV198" s="225"/>
      <c r="FW198" s="225"/>
      <c r="FX198" s="225"/>
      <c r="FY198" s="225"/>
      <c r="FZ198" s="225"/>
      <c r="GA198" s="225"/>
      <c r="GB198" s="225"/>
      <c r="GC198" s="225"/>
      <c r="GD198" s="225"/>
      <c r="GE198" s="225"/>
      <c r="GF198" s="225"/>
      <c r="GG198" s="225"/>
      <c r="GH198" s="225"/>
      <c r="GI198" s="225"/>
      <c r="GJ198" s="225"/>
      <c r="GK198" s="225"/>
      <c r="GL198" s="225"/>
      <c r="GM198" s="225"/>
      <c r="GN198" s="225"/>
      <c r="GO198" s="225"/>
      <c r="GP198" s="225"/>
      <c r="GQ198" s="225"/>
      <c r="GR198" s="225"/>
      <c r="GS198" s="225"/>
      <c r="GT198" s="225"/>
      <c r="GU198" s="225"/>
      <c r="GV198" s="225"/>
      <c r="GW198" s="225"/>
      <c r="GX198" s="225"/>
      <c r="GY198" s="225"/>
      <c r="GZ198" s="225"/>
      <c r="HA198" s="225"/>
      <c r="HB198" s="225"/>
      <c r="HC198" s="225"/>
      <c r="HD198" s="225"/>
      <c r="HE198" s="225"/>
      <c r="HF198" s="225"/>
      <c r="HG198" s="225"/>
      <c r="HH198" s="225"/>
      <c r="HI198" s="225"/>
      <c r="HJ198" s="225"/>
      <c r="HK198" s="225"/>
      <c r="HL198" s="225"/>
      <c r="HM198" s="225"/>
      <c r="HN198" s="225"/>
      <c r="HO198" s="225"/>
      <c r="HP198" s="225"/>
      <c r="HQ198" s="225"/>
      <c r="HR198" s="225"/>
      <c r="HS198" s="225"/>
      <c r="HT198" s="225"/>
      <c r="HU198" s="225"/>
      <c r="HV198" s="225"/>
      <c r="HW198" s="225"/>
      <c r="HX198" s="225"/>
      <c r="HY198" s="225"/>
      <c r="HZ198" s="225"/>
      <c r="IA198" s="225"/>
      <c r="IB198" s="225"/>
      <c r="IC198" s="225"/>
      <c r="ID198" s="225"/>
      <c r="IE198" s="225"/>
      <c r="IF198" s="225"/>
      <c r="IG198" s="225"/>
      <c r="IH198" s="225"/>
      <c r="II198" s="225"/>
      <c r="IJ198" s="225"/>
      <c r="IK198" s="225"/>
      <c r="IL198" s="225"/>
      <c r="IM198" s="225"/>
      <c r="IN198" s="225"/>
      <c r="IO198" s="225"/>
      <c r="IP198" s="225"/>
      <c r="IQ198" s="225"/>
      <c r="IR198" s="225"/>
    </row>
    <row r="199" spans="1:252" ht="18.75">
      <c r="A199" s="278"/>
      <c r="B199" s="278"/>
      <c r="C199" s="285"/>
      <c r="D199" s="278"/>
      <c r="E199" s="278" t="s">
        <v>1455</v>
      </c>
      <c r="F199" s="278"/>
      <c r="G199" s="278" t="s">
        <v>701</v>
      </c>
      <c r="H199" s="279" t="s">
        <v>208</v>
      </c>
      <c r="I199" s="278" t="s">
        <v>1659</v>
      </c>
      <c r="J199" s="280">
        <f>K199*70%</f>
        <v>1959999.9999999998</v>
      </c>
      <c r="K199" s="280">
        <v>2800000</v>
      </c>
      <c r="L199" s="152"/>
      <c r="M199" s="225" t="e">
        <f>#REF!/#REF!</f>
        <v>#REF!</v>
      </c>
      <c r="N199" s="226">
        <f t="shared" si="2"/>
        <v>0</v>
      </c>
      <c r="O199" s="164"/>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5"/>
      <c r="BW199" s="225"/>
      <c r="BX199" s="225"/>
      <c r="BY199" s="225"/>
      <c r="BZ199" s="225"/>
      <c r="CA199" s="225"/>
      <c r="CB199" s="225"/>
      <c r="CC199" s="225"/>
      <c r="CD199" s="225"/>
      <c r="CE199" s="225"/>
      <c r="CF199" s="225"/>
      <c r="CG199" s="225"/>
      <c r="CH199" s="225"/>
      <c r="CI199" s="225"/>
      <c r="CJ199" s="225"/>
      <c r="CK199" s="225"/>
      <c r="CL199" s="225"/>
      <c r="CM199" s="225"/>
      <c r="CN199" s="225"/>
      <c r="CO199" s="225"/>
      <c r="CP199" s="225"/>
      <c r="CQ199" s="225"/>
      <c r="CR199" s="225"/>
      <c r="CS199" s="225"/>
      <c r="CT199" s="225"/>
      <c r="CU199" s="225"/>
      <c r="CV199" s="225"/>
      <c r="CW199" s="225"/>
      <c r="CX199" s="225"/>
      <c r="CY199" s="225"/>
      <c r="CZ199" s="225"/>
      <c r="DA199" s="225"/>
      <c r="DB199" s="225"/>
      <c r="DC199" s="225"/>
      <c r="DD199" s="225"/>
      <c r="DE199" s="225"/>
      <c r="DF199" s="225"/>
      <c r="DG199" s="225"/>
      <c r="DH199" s="225"/>
      <c r="DI199" s="225"/>
      <c r="DJ199" s="225"/>
      <c r="DK199" s="225"/>
      <c r="DL199" s="225"/>
      <c r="DM199" s="225"/>
      <c r="DN199" s="225"/>
      <c r="DO199" s="225"/>
      <c r="DP199" s="225"/>
      <c r="DQ199" s="225"/>
      <c r="DR199" s="225"/>
      <c r="DS199" s="225"/>
      <c r="DT199" s="225"/>
      <c r="DU199" s="225"/>
      <c r="DV199" s="225"/>
      <c r="DW199" s="225"/>
      <c r="DX199" s="225"/>
      <c r="DY199" s="225"/>
      <c r="DZ199" s="225"/>
      <c r="EA199" s="225"/>
      <c r="EB199" s="225"/>
      <c r="EC199" s="225"/>
      <c r="ED199" s="225"/>
      <c r="EE199" s="225"/>
      <c r="EF199" s="225"/>
      <c r="EG199" s="225"/>
      <c r="EH199" s="225"/>
      <c r="EI199" s="225"/>
      <c r="EJ199" s="225"/>
      <c r="EK199" s="225"/>
      <c r="EL199" s="225"/>
      <c r="EM199" s="225"/>
      <c r="EN199" s="225"/>
      <c r="EO199" s="225"/>
      <c r="EP199" s="225"/>
      <c r="EQ199" s="225"/>
      <c r="ER199" s="225"/>
      <c r="ES199" s="225"/>
      <c r="ET199" s="225"/>
      <c r="EU199" s="225"/>
      <c r="EV199" s="225"/>
      <c r="EW199" s="225"/>
      <c r="EX199" s="225"/>
      <c r="EY199" s="225"/>
      <c r="EZ199" s="225"/>
      <c r="FA199" s="225"/>
      <c r="FB199" s="225"/>
      <c r="FC199" s="225"/>
      <c r="FD199" s="225"/>
      <c r="FE199" s="225"/>
      <c r="FF199" s="225"/>
      <c r="FG199" s="225"/>
      <c r="FH199" s="225"/>
      <c r="FI199" s="225"/>
      <c r="FJ199" s="225"/>
      <c r="FK199" s="225"/>
      <c r="FL199" s="225"/>
      <c r="FM199" s="225"/>
      <c r="FN199" s="225"/>
      <c r="FO199" s="225"/>
      <c r="FP199" s="225"/>
      <c r="FQ199" s="225"/>
      <c r="FR199" s="225"/>
      <c r="FS199" s="225"/>
      <c r="FT199" s="225"/>
      <c r="FU199" s="225"/>
      <c r="FV199" s="225"/>
      <c r="FW199" s="225"/>
      <c r="FX199" s="225"/>
      <c r="FY199" s="225"/>
      <c r="FZ199" s="225"/>
      <c r="GA199" s="225"/>
      <c r="GB199" s="225"/>
      <c r="GC199" s="225"/>
      <c r="GD199" s="225"/>
      <c r="GE199" s="225"/>
      <c r="GF199" s="225"/>
      <c r="GG199" s="225"/>
      <c r="GH199" s="225"/>
      <c r="GI199" s="225"/>
      <c r="GJ199" s="225"/>
      <c r="GK199" s="225"/>
      <c r="GL199" s="225"/>
      <c r="GM199" s="225"/>
      <c r="GN199" s="225"/>
      <c r="GO199" s="225"/>
      <c r="GP199" s="225"/>
      <c r="GQ199" s="225"/>
      <c r="GR199" s="225"/>
      <c r="GS199" s="225"/>
      <c r="GT199" s="225"/>
      <c r="GU199" s="225"/>
      <c r="GV199" s="225"/>
      <c r="GW199" s="225"/>
      <c r="GX199" s="225"/>
      <c r="GY199" s="225"/>
      <c r="GZ199" s="225"/>
      <c r="HA199" s="225"/>
      <c r="HB199" s="225"/>
      <c r="HC199" s="225"/>
      <c r="HD199" s="225"/>
      <c r="HE199" s="225"/>
      <c r="HF199" s="225"/>
      <c r="HG199" s="225"/>
      <c r="HH199" s="225"/>
      <c r="HI199" s="225"/>
      <c r="HJ199" s="225"/>
      <c r="HK199" s="225"/>
      <c r="HL199" s="225"/>
      <c r="HM199" s="225"/>
      <c r="HN199" s="225"/>
      <c r="HO199" s="225"/>
      <c r="HP199" s="225"/>
      <c r="HQ199" s="225"/>
      <c r="HR199" s="225"/>
      <c r="HS199" s="225"/>
      <c r="HT199" s="225"/>
      <c r="HU199" s="225"/>
      <c r="HV199" s="225"/>
      <c r="HW199" s="225"/>
      <c r="HX199" s="225"/>
      <c r="HY199" s="225"/>
      <c r="HZ199" s="225"/>
      <c r="IA199" s="225"/>
      <c r="IB199" s="225"/>
      <c r="IC199" s="225"/>
      <c r="ID199" s="225"/>
      <c r="IE199" s="225"/>
      <c r="IF199" s="225"/>
      <c r="IG199" s="225"/>
      <c r="IH199" s="225"/>
      <c r="II199" s="225"/>
      <c r="IJ199" s="225"/>
      <c r="IK199" s="225"/>
      <c r="IL199" s="225"/>
      <c r="IM199" s="225"/>
      <c r="IN199" s="225"/>
      <c r="IO199" s="225"/>
      <c r="IP199" s="225"/>
      <c r="IQ199" s="225"/>
      <c r="IR199" s="225"/>
    </row>
    <row r="200" spans="1:252" ht="18.75">
      <c r="A200" s="278"/>
      <c r="B200" s="278"/>
      <c r="C200" s="285" t="s">
        <v>1302</v>
      </c>
      <c r="D200" s="278"/>
      <c r="E200" s="278"/>
      <c r="F200" s="278"/>
      <c r="G200" s="278"/>
      <c r="H200" s="281" t="s">
        <v>896</v>
      </c>
      <c r="I200" s="278" t="s">
        <v>1659</v>
      </c>
      <c r="J200" s="280"/>
      <c r="K200" s="280"/>
      <c r="L200" s="152"/>
      <c r="M200" s="225"/>
      <c r="N200" s="226">
        <f t="shared" si="2"/>
        <v>0</v>
      </c>
      <c r="O200" s="164"/>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c r="AO200" s="225"/>
      <c r="AP200" s="225"/>
      <c r="AQ200" s="225"/>
      <c r="AR200" s="225"/>
      <c r="AS200" s="225"/>
      <c r="AT200" s="225"/>
      <c r="AU200" s="225"/>
      <c r="AV200" s="225"/>
      <c r="AW200" s="225"/>
      <c r="AX200" s="225"/>
      <c r="AY200" s="225"/>
      <c r="AZ200" s="225"/>
      <c r="BA200" s="225"/>
      <c r="BB200" s="225"/>
      <c r="BC200" s="225"/>
      <c r="BD200" s="225"/>
      <c r="BE200" s="225"/>
      <c r="BF200" s="225"/>
      <c r="BG200" s="225"/>
      <c r="BH200" s="225"/>
      <c r="BI200" s="225"/>
      <c r="BJ200" s="225"/>
      <c r="BK200" s="225"/>
      <c r="BL200" s="225"/>
      <c r="BM200" s="225"/>
      <c r="BN200" s="225"/>
      <c r="BO200" s="225"/>
      <c r="BP200" s="225"/>
      <c r="BQ200" s="225"/>
      <c r="BR200" s="225"/>
      <c r="BS200" s="225"/>
      <c r="BT200" s="225"/>
      <c r="BU200" s="225"/>
      <c r="BV200" s="225"/>
      <c r="BW200" s="225"/>
      <c r="BX200" s="225"/>
      <c r="BY200" s="225"/>
      <c r="BZ200" s="225"/>
      <c r="CA200" s="225"/>
      <c r="CB200" s="225"/>
      <c r="CC200" s="225"/>
      <c r="CD200" s="225"/>
      <c r="CE200" s="225"/>
      <c r="CF200" s="225"/>
      <c r="CG200" s="225"/>
      <c r="CH200" s="225"/>
      <c r="CI200" s="225"/>
      <c r="CJ200" s="225"/>
      <c r="CK200" s="225"/>
      <c r="CL200" s="225"/>
      <c r="CM200" s="225"/>
      <c r="CN200" s="225"/>
      <c r="CO200" s="225"/>
      <c r="CP200" s="225"/>
      <c r="CQ200" s="225"/>
      <c r="CR200" s="225"/>
      <c r="CS200" s="225"/>
      <c r="CT200" s="225"/>
      <c r="CU200" s="225"/>
      <c r="CV200" s="225"/>
      <c r="CW200" s="225"/>
      <c r="CX200" s="225"/>
      <c r="CY200" s="225"/>
      <c r="CZ200" s="225"/>
      <c r="DA200" s="225"/>
      <c r="DB200" s="225"/>
      <c r="DC200" s="225"/>
      <c r="DD200" s="225"/>
      <c r="DE200" s="225"/>
      <c r="DF200" s="225"/>
      <c r="DG200" s="225"/>
      <c r="DH200" s="225"/>
      <c r="DI200" s="225"/>
      <c r="DJ200" s="225"/>
      <c r="DK200" s="225"/>
      <c r="DL200" s="225"/>
      <c r="DM200" s="225"/>
      <c r="DN200" s="225"/>
      <c r="DO200" s="225"/>
      <c r="DP200" s="225"/>
      <c r="DQ200" s="225"/>
      <c r="DR200" s="225"/>
      <c r="DS200" s="225"/>
      <c r="DT200" s="225"/>
      <c r="DU200" s="225"/>
      <c r="DV200" s="225"/>
      <c r="DW200" s="225"/>
      <c r="DX200" s="225"/>
      <c r="DY200" s="225"/>
      <c r="DZ200" s="225"/>
      <c r="EA200" s="225"/>
      <c r="EB200" s="225"/>
      <c r="EC200" s="225"/>
      <c r="ED200" s="225"/>
      <c r="EE200" s="225"/>
      <c r="EF200" s="225"/>
      <c r="EG200" s="225"/>
      <c r="EH200" s="225"/>
      <c r="EI200" s="225"/>
      <c r="EJ200" s="225"/>
      <c r="EK200" s="225"/>
      <c r="EL200" s="225"/>
      <c r="EM200" s="225"/>
      <c r="EN200" s="225"/>
      <c r="EO200" s="225"/>
      <c r="EP200" s="225"/>
      <c r="EQ200" s="225"/>
      <c r="ER200" s="225"/>
      <c r="ES200" s="225"/>
      <c r="ET200" s="225"/>
      <c r="EU200" s="225"/>
      <c r="EV200" s="225"/>
      <c r="EW200" s="225"/>
      <c r="EX200" s="225"/>
      <c r="EY200" s="225"/>
      <c r="EZ200" s="225"/>
      <c r="FA200" s="225"/>
      <c r="FB200" s="225"/>
      <c r="FC200" s="225"/>
      <c r="FD200" s="225"/>
      <c r="FE200" s="225"/>
      <c r="FF200" s="225"/>
      <c r="FG200" s="225"/>
      <c r="FH200" s="225"/>
      <c r="FI200" s="225"/>
      <c r="FJ200" s="225"/>
      <c r="FK200" s="225"/>
      <c r="FL200" s="225"/>
      <c r="FM200" s="225"/>
      <c r="FN200" s="225"/>
      <c r="FO200" s="225"/>
      <c r="FP200" s="225"/>
      <c r="FQ200" s="225"/>
      <c r="FR200" s="225"/>
      <c r="FS200" s="225"/>
      <c r="FT200" s="225"/>
      <c r="FU200" s="225"/>
      <c r="FV200" s="225"/>
      <c r="FW200" s="225"/>
      <c r="FX200" s="225"/>
      <c r="FY200" s="225"/>
      <c r="FZ200" s="225"/>
      <c r="GA200" s="225"/>
      <c r="GB200" s="225"/>
      <c r="GC200" s="225"/>
      <c r="GD200" s="225"/>
      <c r="GE200" s="225"/>
      <c r="GF200" s="225"/>
      <c r="GG200" s="225"/>
      <c r="GH200" s="225"/>
      <c r="GI200" s="225"/>
      <c r="GJ200" s="225"/>
      <c r="GK200" s="225"/>
      <c r="GL200" s="225"/>
      <c r="GM200" s="225"/>
      <c r="GN200" s="225"/>
      <c r="GO200" s="225"/>
      <c r="GP200" s="225"/>
      <c r="GQ200" s="225"/>
      <c r="GR200" s="225"/>
      <c r="GS200" s="225"/>
      <c r="GT200" s="225"/>
      <c r="GU200" s="225"/>
      <c r="GV200" s="225"/>
      <c r="GW200" s="225"/>
      <c r="GX200" s="225"/>
      <c r="GY200" s="225"/>
      <c r="GZ200" s="225"/>
      <c r="HA200" s="225"/>
      <c r="HB200" s="225"/>
      <c r="HC200" s="225"/>
      <c r="HD200" s="225"/>
      <c r="HE200" s="225"/>
      <c r="HF200" s="225"/>
      <c r="HG200" s="225"/>
      <c r="HH200" s="225"/>
      <c r="HI200" s="225"/>
      <c r="HJ200" s="225"/>
      <c r="HK200" s="225"/>
      <c r="HL200" s="225"/>
      <c r="HM200" s="225"/>
      <c r="HN200" s="225"/>
      <c r="HO200" s="225"/>
      <c r="HP200" s="225"/>
      <c r="HQ200" s="225"/>
      <c r="HR200" s="225"/>
      <c r="HS200" s="225"/>
      <c r="HT200" s="225"/>
      <c r="HU200" s="225"/>
      <c r="HV200" s="225"/>
      <c r="HW200" s="225"/>
      <c r="HX200" s="225"/>
      <c r="HY200" s="225"/>
      <c r="HZ200" s="225"/>
      <c r="IA200" s="225"/>
      <c r="IB200" s="225"/>
      <c r="IC200" s="225"/>
      <c r="ID200" s="225"/>
      <c r="IE200" s="225"/>
      <c r="IF200" s="225"/>
      <c r="IG200" s="225"/>
      <c r="IH200" s="225"/>
      <c r="II200" s="225"/>
      <c r="IJ200" s="225"/>
      <c r="IK200" s="225"/>
      <c r="IL200" s="225"/>
      <c r="IM200" s="225"/>
      <c r="IN200" s="225"/>
      <c r="IO200" s="225"/>
      <c r="IP200" s="225"/>
      <c r="IQ200" s="225"/>
      <c r="IR200" s="225"/>
    </row>
    <row r="201" spans="1:15" ht="31.5">
      <c r="A201" s="275"/>
      <c r="B201" s="275" t="s">
        <v>1224</v>
      </c>
      <c r="C201" s="275"/>
      <c r="D201" s="275"/>
      <c r="E201" s="275"/>
      <c r="F201" s="275"/>
      <c r="G201" s="275" t="s">
        <v>702</v>
      </c>
      <c r="H201" s="277" t="s">
        <v>209</v>
      </c>
      <c r="I201" s="278"/>
      <c r="J201" s="280"/>
      <c r="K201" s="280"/>
      <c r="L201" s="167"/>
      <c r="M201" s="225" t="e">
        <f>#REF!/#REF!</f>
        <v>#REF!</v>
      </c>
      <c r="N201" s="226">
        <f t="shared" si="2"/>
        <v>0</v>
      </c>
      <c r="O201" s="164"/>
    </row>
    <row r="202" spans="1:15" ht="47.25">
      <c r="A202" s="278"/>
      <c r="B202" s="278"/>
      <c r="C202" s="288" t="s">
        <v>1303</v>
      </c>
      <c r="D202" s="278"/>
      <c r="E202" s="278"/>
      <c r="F202" s="278"/>
      <c r="G202" s="278" t="s">
        <v>703</v>
      </c>
      <c r="H202" s="281" t="s">
        <v>210</v>
      </c>
      <c r="I202" s="278" t="s">
        <v>1659</v>
      </c>
      <c r="J202" s="289" t="s">
        <v>211</v>
      </c>
      <c r="K202" s="289" t="s">
        <v>212</v>
      </c>
      <c r="L202" s="168"/>
      <c r="M202" s="225" t="e">
        <f>#REF!/#REF!</f>
        <v>#REF!</v>
      </c>
      <c r="N202" s="226" t="e">
        <f t="shared" si="2"/>
        <v>#VALUE!</v>
      </c>
      <c r="O202" s="164"/>
    </row>
    <row r="203" spans="1:15" ht="47.25">
      <c r="A203" s="278"/>
      <c r="B203" s="278"/>
      <c r="C203" s="288" t="s">
        <v>1304</v>
      </c>
      <c r="D203" s="278"/>
      <c r="E203" s="278"/>
      <c r="F203" s="278"/>
      <c r="G203" s="278" t="s">
        <v>704</v>
      </c>
      <c r="H203" s="281" t="s">
        <v>213</v>
      </c>
      <c r="I203" s="278" t="s">
        <v>1659</v>
      </c>
      <c r="J203" s="289" t="s">
        <v>212</v>
      </c>
      <c r="K203" s="289" t="s">
        <v>214</v>
      </c>
      <c r="L203" s="168"/>
      <c r="M203" s="225" t="e">
        <f>#REF!/#REF!</f>
        <v>#REF!</v>
      </c>
      <c r="N203" s="226" t="e">
        <f t="shared" si="2"/>
        <v>#VALUE!</v>
      </c>
      <c r="O203" s="164"/>
    </row>
    <row r="204" spans="1:252" ht="31.5">
      <c r="A204" s="275"/>
      <c r="B204" s="275" t="s">
        <v>1225</v>
      </c>
      <c r="C204" s="275"/>
      <c r="D204" s="275"/>
      <c r="E204" s="275"/>
      <c r="F204" s="275"/>
      <c r="G204" s="275" t="s">
        <v>705</v>
      </c>
      <c r="H204" s="277" t="s">
        <v>215</v>
      </c>
      <c r="I204" s="278" t="s">
        <v>216</v>
      </c>
      <c r="J204" s="280">
        <f>K204*70%</f>
        <v>489999.99999999994</v>
      </c>
      <c r="K204" s="280">
        <v>700000</v>
      </c>
      <c r="L204" s="290" t="s">
        <v>217</v>
      </c>
      <c r="M204" s="225" t="e">
        <f>#REF!/#REF!</f>
        <v>#REF!</v>
      </c>
      <c r="N204" s="226">
        <f t="shared" si="2"/>
        <v>0</v>
      </c>
      <c r="O204" s="164"/>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c r="BJ204" s="228"/>
      <c r="BK204" s="228"/>
      <c r="BL204" s="228"/>
      <c r="BM204" s="228"/>
      <c r="BN204" s="228"/>
      <c r="BO204" s="228"/>
      <c r="BP204" s="228"/>
      <c r="BQ204" s="228"/>
      <c r="BR204" s="228"/>
      <c r="BS204" s="228"/>
      <c r="BT204" s="228"/>
      <c r="BU204" s="228"/>
      <c r="BV204" s="228"/>
      <c r="BW204" s="228"/>
      <c r="BX204" s="228"/>
      <c r="BY204" s="228"/>
      <c r="BZ204" s="228"/>
      <c r="CA204" s="228"/>
      <c r="CB204" s="228"/>
      <c r="CC204" s="228"/>
      <c r="CD204" s="228"/>
      <c r="CE204" s="228"/>
      <c r="CF204" s="228"/>
      <c r="CG204" s="228"/>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c r="EI204" s="228"/>
      <c r="EJ204" s="228"/>
      <c r="EK204" s="228"/>
      <c r="EL204" s="228"/>
      <c r="EM204" s="228"/>
      <c r="EN204" s="228"/>
      <c r="EO204" s="228"/>
      <c r="EP204" s="228"/>
      <c r="EQ204" s="228"/>
      <c r="ER204" s="228"/>
      <c r="ES204" s="228"/>
      <c r="ET204" s="228"/>
      <c r="EU204" s="228"/>
      <c r="EV204" s="228"/>
      <c r="EW204" s="228"/>
      <c r="EX204" s="228"/>
      <c r="EY204" s="228"/>
      <c r="EZ204" s="228"/>
      <c r="FA204" s="228"/>
      <c r="FB204" s="228"/>
      <c r="FC204" s="228"/>
      <c r="FD204" s="228"/>
      <c r="FE204" s="228"/>
      <c r="FF204" s="228"/>
      <c r="FG204" s="228"/>
      <c r="FH204" s="228"/>
      <c r="FI204" s="228"/>
      <c r="FJ204" s="228"/>
      <c r="FK204" s="228"/>
      <c r="FL204" s="228"/>
      <c r="FM204" s="228"/>
      <c r="FN204" s="228"/>
      <c r="FO204" s="228"/>
      <c r="FP204" s="228"/>
      <c r="FQ204" s="228"/>
      <c r="FR204" s="228"/>
      <c r="FS204" s="228"/>
      <c r="FT204" s="228"/>
      <c r="FU204" s="228"/>
      <c r="FV204" s="228"/>
      <c r="FW204" s="228"/>
      <c r="FX204" s="228"/>
      <c r="FY204" s="228"/>
      <c r="FZ204" s="228"/>
      <c r="GA204" s="228"/>
      <c r="GB204" s="228"/>
      <c r="GC204" s="228"/>
      <c r="GD204" s="228"/>
      <c r="GE204" s="228"/>
      <c r="GF204" s="228"/>
      <c r="GG204" s="228"/>
      <c r="GH204" s="228"/>
      <c r="GI204" s="228"/>
      <c r="GJ204" s="228"/>
      <c r="GK204" s="228"/>
      <c r="GL204" s="228"/>
      <c r="GM204" s="228"/>
      <c r="GN204" s="228"/>
      <c r="GO204" s="228"/>
      <c r="GP204" s="228"/>
      <c r="GQ204" s="228"/>
      <c r="GR204" s="228"/>
      <c r="GS204" s="228"/>
      <c r="GT204" s="228"/>
      <c r="GU204" s="228"/>
      <c r="GV204" s="228"/>
      <c r="GW204" s="228"/>
      <c r="GX204" s="228"/>
      <c r="GY204" s="228"/>
      <c r="GZ204" s="228"/>
      <c r="HA204" s="228"/>
      <c r="HB204" s="228"/>
      <c r="HC204" s="228"/>
      <c r="HD204" s="228"/>
      <c r="HE204" s="228"/>
      <c r="HF204" s="228"/>
      <c r="HG204" s="228"/>
      <c r="HH204" s="228"/>
      <c r="HI204" s="228"/>
      <c r="HJ204" s="228"/>
      <c r="HK204" s="228"/>
      <c r="HL204" s="228"/>
      <c r="HM204" s="228"/>
      <c r="HN204" s="228"/>
      <c r="HO204" s="228"/>
      <c r="HP204" s="228"/>
      <c r="HQ204" s="228"/>
      <c r="HR204" s="228"/>
      <c r="HS204" s="228"/>
      <c r="HT204" s="228"/>
      <c r="HU204" s="228"/>
      <c r="HV204" s="228"/>
      <c r="HW204" s="228"/>
      <c r="HX204" s="228"/>
      <c r="HY204" s="228"/>
      <c r="HZ204" s="228"/>
      <c r="IA204" s="228"/>
      <c r="IB204" s="228"/>
      <c r="IC204" s="228"/>
      <c r="ID204" s="228"/>
      <c r="IE204" s="228"/>
      <c r="IF204" s="228"/>
      <c r="IG204" s="228"/>
      <c r="IH204" s="228"/>
      <c r="II204" s="228"/>
      <c r="IJ204" s="228"/>
      <c r="IK204" s="228"/>
      <c r="IL204" s="228"/>
      <c r="IM204" s="228"/>
      <c r="IN204" s="228"/>
      <c r="IO204" s="228"/>
      <c r="IP204" s="228"/>
      <c r="IQ204" s="228"/>
      <c r="IR204" s="228"/>
    </row>
    <row r="205" spans="1:15" ht="47.25">
      <c r="A205" s="275"/>
      <c r="B205" s="275" t="s">
        <v>1226</v>
      </c>
      <c r="C205" s="275"/>
      <c r="D205" s="275"/>
      <c r="E205" s="275"/>
      <c r="F205" s="275"/>
      <c r="G205" s="275" t="s">
        <v>706</v>
      </c>
      <c r="H205" s="277" t="s">
        <v>707</v>
      </c>
      <c r="I205" s="278"/>
      <c r="J205" s="280"/>
      <c r="K205" s="280"/>
      <c r="L205" s="167"/>
      <c r="M205" s="225" t="e">
        <f>#REF!/#REF!</f>
        <v>#REF!</v>
      </c>
      <c r="N205" s="226">
        <f aca="true" t="shared" si="3" ref="N205:N253">K205*0.7-J205</f>
        <v>0</v>
      </c>
      <c r="O205" s="164"/>
    </row>
    <row r="206" spans="1:15" ht="15.75">
      <c r="A206" s="278"/>
      <c r="B206" s="278"/>
      <c r="C206" s="278" t="s">
        <v>1305</v>
      </c>
      <c r="D206" s="278"/>
      <c r="E206" s="278"/>
      <c r="F206" s="278"/>
      <c r="G206" s="278" t="s">
        <v>708</v>
      </c>
      <c r="H206" s="281" t="s">
        <v>218</v>
      </c>
      <c r="I206" s="278"/>
      <c r="J206" s="280"/>
      <c r="K206" s="280"/>
      <c r="L206" s="167"/>
      <c r="M206" s="225" t="e">
        <f>#REF!/#REF!</f>
        <v>#REF!</v>
      </c>
      <c r="N206" s="226">
        <f t="shared" si="3"/>
        <v>0</v>
      </c>
      <c r="O206" s="164"/>
    </row>
    <row r="207" spans="1:252" ht="15.75">
      <c r="A207" s="278"/>
      <c r="B207" s="278"/>
      <c r="C207" s="278"/>
      <c r="D207" s="278" t="s">
        <v>1417</v>
      </c>
      <c r="E207" s="278"/>
      <c r="F207" s="278"/>
      <c r="G207" s="278" t="s">
        <v>709</v>
      </c>
      <c r="H207" s="279" t="s">
        <v>219</v>
      </c>
      <c r="I207" s="278" t="s">
        <v>220</v>
      </c>
      <c r="J207" s="280">
        <f>K207*70%</f>
        <v>7699.999999999999</v>
      </c>
      <c r="K207" s="280">
        <v>11000</v>
      </c>
      <c r="L207" s="167"/>
      <c r="M207" s="225" t="e">
        <f>#REF!/#REF!</f>
        <v>#REF!</v>
      </c>
      <c r="N207" s="226">
        <f t="shared" si="3"/>
        <v>0</v>
      </c>
      <c r="O207" s="164"/>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c r="BD207" s="229"/>
      <c r="BE207" s="229"/>
      <c r="BF207" s="229"/>
      <c r="BG207" s="229"/>
      <c r="BH207" s="229"/>
      <c r="BI207" s="229"/>
      <c r="BJ207" s="229"/>
      <c r="BK207" s="229"/>
      <c r="BL207" s="229"/>
      <c r="BM207" s="229"/>
      <c r="BN207" s="229"/>
      <c r="BO207" s="229"/>
      <c r="BP207" s="229"/>
      <c r="BQ207" s="229"/>
      <c r="BR207" s="229"/>
      <c r="BS207" s="229"/>
      <c r="BT207" s="229"/>
      <c r="BU207" s="229"/>
      <c r="BV207" s="229"/>
      <c r="BW207" s="229"/>
      <c r="BX207" s="229"/>
      <c r="BY207" s="229"/>
      <c r="BZ207" s="229"/>
      <c r="CA207" s="229"/>
      <c r="CB207" s="229"/>
      <c r="CC207" s="229"/>
      <c r="CD207" s="229"/>
      <c r="CE207" s="229"/>
      <c r="CF207" s="229"/>
      <c r="CG207" s="229"/>
      <c r="CH207" s="229"/>
      <c r="CI207" s="229"/>
      <c r="CJ207" s="229"/>
      <c r="CK207" s="229"/>
      <c r="CL207" s="229"/>
      <c r="CM207" s="229"/>
      <c r="CN207" s="229"/>
      <c r="CO207" s="229"/>
      <c r="CP207" s="229"/>
      <c r="CQ207" s="229"/>
      <c r="CR207" s="229"/>
      <c r="CS207" s="229"/>
      <c r="CT207" s="229"/>
      <c r="CU207" s="229"/>
      <c r="CV207" s="229"/>
      <c r="CW207" s="229"/>
      <c r="CX207" s="229"/>
      <c r="CY207" s="229"/>
      <c r="CZ207" s="229"/>
      <c r="DA207" s="229"/>
      <c r="DB207" s="229"/>
      <c r="DC207" s="229"/>
      <c r="DD207" s="229"/>
      <c r="DE207" s="229"/>
      <c r="DF207" s="229"/>
      <c r="DG207" s="229"/>
      <c r="DH207" s="229"/>
      <c r="DI207" s="229"/>
      <c r="DJ207" s="229"/>
      <c r="DK207" s="229"/>
      <c r="DL207" s="229"/>
      <c r="DM207" s="229"/>
      <c r="DN207" s="229"/>
      <c r="DO207" s="229"/>
      <c r="DP207" s="229"/>
      <c r="DQ207" s="229"/>
      <c r="DR207" s="229"/>
      <c r="DS207" s="229"/>
      <c r="DT207" s="229"/>
      <c r="DU207" s="229"/>
      <c r="DV207" s="229"/>
      <c r="DW207" s="229"/>
      <c r="DX207" s="229"/>
      <c r="DY207" s="229"/>
      <c r="DZ207" s="229"/>
      <c r="EA207" s="229"/>
      <c r="EB207" s="229"/>
      <c r="EC207" s="229"/>
      <c r="ED207" s="229"/>
      <c r="EE207" s="229"/>
      <c r="EF207" s="229"/>
      <c r="EG207" s="229"/>
      <c r="EH207" s="229"/>
      <c r="EI207" s="229"/>
      <c r="EJ207" s="229"/>
      <c r="EK207" s="229"/>
      <c r="EL207" s="229"/>
      <c r="EM207" s="229"/>
      <c r="EN207" s="229"/>
      <c r="EO207" s="229"/>
      <c r="EP207" s="229"/>
      <c r="EQ207" s="229"/>
      <c r="ER207" s="229"/>
      <c r="ES207" s="229"/>
      <c r="ET207" s="229"/>
      <c r="EU207" s="229"/>
      <c r="EV207" s="229"/>
      <c r="EW207" s="229"/>
      <c r="EX207" s="229"/>
      <c r="EY207" s="229"/>
      <c r="EZ207" s="229"/>
      <c r="FA207" s="229"/>
      <c r="FB207" s="229"/>
      <c r="FC207" s="229"/>
      <c r="FD207" s="229"/>
      <c r="FE207" s="229"/>
      <c r="FF207" s="229"/>
      <c r="FG207" s="229"/>
      <c r="FH207" s="229"/>
      <c r="FI207" s="229"/>
      <c r="FJ207" s="229"/>
      <c r="FK207" s="229"/>
      <c r="FL207" s="229"/>
      <c r="FM207" s="229"/>
      <c r="FN207" s="229"/>
      <c r="FO207" s="229"/>
      <c r="FP207" s="229"/>
      <c r="FQ207" s="229"/>
      <c r="FR207" s="229"/>
      <c r="FS207" s="229"/>
      <c r="FT207" s="229"/>
      <c r="FU207" s="229"/>
      <c r="FV207" s="229"/>
      <c r="FW207" s="229"/>
      <c r="FX207" s="229"/>
      <c r="FY207" s="229"/>
      <c r="FZ207" s="229"/>
      <c r="GA207" s="229"/>
      <c r="GB207" s="229"/>
      <c r="GC207" s="229"/>
      <c r="GD207" s="229"/>
      <c r="GE207" s="229"/>
      <c r="GF207" s="229"/>
      <c r="GG207" s="229"/>
      <c r="GH207" s="229"/>
      <c r="GI207" s="229"/>
      <c r="GJ207" s="229"/>
      <c r="GK207" s="229"/>
      <c r="GL207" s="229"/>
      <c r="GM207" s="229"/>
      <c r="GN207" s="229"/>
      <c r="GO207" s="229"/>
      <c r="GP207" s="229"/>
      <c r="GQ207" s="229"/>
      <c r="GR207" s="229"/>
      <c r="GS207" s="229"/>
      <c r="GT207" s="229"/>
      <c r="GU207" s="229"/>
      <c r="GV207" s="229"/>
      <c r="GW207" s="229"/>
      <c r="GX207" s="229"/>
      <c r="GY207" s="229"/>
      <c r="GZ207" s="229"/>
      <c r="HA207" s="229"/>
      <c r="HB207" s="229"/>
      <c r="HC207" s="229"/>
      <c r="HD207" s="229"/>
      <c r="HE207" s="229"/>
      <c r="HF207" s="229"/>
      <c r="HG207" s="229"/>
      <c r="HH207" s="229"/>
      <c r="HI207" s="229"/>
      <c r="HJ207" s="229"/>
      <c r="HK207" s="229"/>
      <c r="HL207" s="229"/>
      <c r="HM207" s="229"/>
      <c r="HN207" s="229"/>
      <c r="HO207" s="229"/>
      <c r="HP207" s="229"/>
      <c r="HQ207" s="229"/>
      <c r="HR207" s="229"/>
      <c r="HS207" s="229"/>
      <c r="HT207" s="229"/>
      <c r="HU207" s="229"/>
      <c r="HV207" s="229"/>
      <c r="HW207" s="229"/>
      <c r="HX207" s="229"/>
      <c r="HY207" s="229"/>
      <c r="HZ207" s="229"/>
      <c r="IA207" s="229"/>
      <c r="IB207" s="229"/>
      <c r="IC207" s="229"/>
      <c r="ID207" s="229"/>
      <c r="IE207" s="229"/>
      <c r="IF207" s="229"/>
      <c r="IG207" s="229"/>
      <c r="IH207" s="229"/>
      <c r="II207" s="229"/>
      <c r="IJ207" s="229"/>
      <c r="IK207" s="229"/>
      <c r="IL207" s="229"/>
      <c r="IM207" s="229"/>
      <c r="IN207" s="229"/>
      <c r="IO207" s="229"/>
      <c r="IP207" s="229"/>
      <c r="IQ207" s="229"/>
      <c r="IR207" s="229"/>
    </row>
    <row r="208" spans="1:252" ht="15.75">
      <c r="A208" s="278"/>
      <c r="B208" s="278"/>
      <c r="C208" s="278"/>
      <c r="D208" s="278" t="s">
        <v>1418</v>
      </c>
      <c r="E208" s="278"/>
      <c r="F208" s="278"/>
      <c r="G208" s="278" t="s">
        <v>710</v>
      </c>
      <c r="H208" s="279" t="s">
        <v>221</v>
      </c>
      <c r="I208" s="278" t="s">
        <v>220</v>
      </c>
      <c r="J208" s="280">
        <f>K208*70%</f>
        <v>12600</v>
      </c>
      <c r="K208" s="280">
        <v>18000</v>
      </c>
      <c r="L208" s="167"/>
      <c r="M208" s="225" t="e">
        <f>#REF!/#REF!</f>
        <v>#REF!</v>
      </c>
      <c r="N208" s="226">
        <f t="shared" si="3"/>
        <v>0</v>
      </c>
      <c r="O208" s="164"/>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c r="BD208" s="229"/>
      <c r="BE208" s="229"/>
      <c r="BF208" s="229"/>
      <c r="BG208" s="229"/>
      <c r="BH208" s="229"/>
      <c r="BI208" s="229"/>
      <c r="BJ208" s="229"/>
      <c r="BK208" s="229"/>
      <c r="BL208" s="229"/>
      <c r="BM208" s="229"/>
      <c r="BN208" s="229"/>
      <c r="BO208" s="229"/>
      <c r="BP208" s="229"/>
      <c r="BQ208" s="229"/>
      <c r="BR208" s="229"/>
      <c r="BS208" s="229"/>
      <c r="BT208" s="229"/>
      <c r="BU208" s="229"/>
      <c r="BV208" s="229"/>
      <c r="BW208" s="229"/>
      <c r="BX208" s="229"/>
      <c r="BY208" s="229"/>
      <c r="BZ208" s="229"/>
      <c r="CA208" s="229"/>
      <c r="CB208" s="229"/>
      <c r="CC208" s="229"/>
      <c r="CD208" s="229"/>
      <c r="CE208" s="229"/>
      <c r="CF208" s="229"/>
      <c r="CG208" s="229"/>
      <c r="CH208" s="229"/>
      <c r="CI208" s="229"/>
      <c r="CJ208" s="229"/>
      <c r="CK208" s="229"/>
      <c r="CL208" s="229"/>
      <c r="CM208" s="229"/>
      <c r="CN208" s="229"/>
      <c r="CO208" s="229"/>
      <c r="CP208" s="229"/>
      <c r="CQ208" s="229"/>
      <c r="CR208" s="229"/>
      <c r="CS208" s="229"/>
      <c r="CT208" s="229"/>
      <c r="CU208" s="229"/>
      <c r="CV208" s="229"/>
      <c r="CW208" s="229"/>
      <c r="CX208" s="229"/>
      <c r="CY208" s="229"/>
      <c r="CZ208" s="229"/>
      <c r="DA208" s="229"/>
      <c r="DB208" s="229"/>
      <c r="DC208" s="229"/>
      <c r="DD208" s="229"/>
      <c r="DE208" s="229"/>
      <c r="DF208" s="229"/>
      <c r="DG208" s="229"/>
      <c r="DH208" s="229"/>
      <c r="DI208" s="229"/>
      <c r="DJ208" s="229"/>
      <c r="DK208" s="229"/>
      <c r="DL208" s="229"/>
      <c r="DM208" s="229"/>
      <c r="DN208" s="229"/>
      <c r="DO208" s="229"/>
      <c r="DP208" s="229"/>
      <c r="DQ208" s="229"/>
      <c r="DR208" s="229"/>
      <c r="DS208" s="229"/>
      <c r="DT208" s="229"/>
      <c r="DU208" s="229"/>
      <c r="DV208" s="229"/>
      <c r="DW208" s="229"/>
      <c r="DX208" s="229"/>
      <c r="DY208" s="229"/>
      <c r="DZ208" s="229"/>
      <c r="EA208" s="229"/>
      <c r="EB208" s="229"/>
      <c r="EC208" s="229"/>
      <c r="ED208" s="229"/>
      <c r="EE208" s="229"/>
      <c r="EF208" s="229"/>
      <c r="EG208" s="229"/>
      <c r="EH208" s="229"/>
      <c r="EI208" s="229"/>
      <c r="EJ208" s="229"/>
      <c r="EK208" s="229"/>
      <c r="EL208" s="229"/>
      <c r="EM208" s="229"/>
      <c r="EN208" s="229"/>
      <c r="EO208" s="229"/>
      <c r="EP208" s="229"/>
      <c r="EQ208" s="229"/>
      <c r="ER208" s="229"/>
      <c r="ES208" s="229"/>
      <c r="ET208" s="229"/>
      <c r="EU208" s="229"/>
      <c r="EV208" s="229"/>
      <c r="EW208" s="229"/>
      <c r="EX208" s="229"/>
      <c r="EY208" s="229"/>
      <c r="EZ208" s="229"/>
      <c r="FA208" s="229"/>
      <c r="FB208" s="229"/>
      <c r="FC208" s="229"/>
      <c r="FD208" s="229"/>
      <c r="FE208" s="229"/>
      <c r="FF208" s="229"/>
      <c r="FG208" s="229"/>
      <c r="FH208" s="229"/>
      <c r="FI208" s="229"/>
      <c r="FJ208" s="229"/>
      <c r="FK208" s="229"/>
      <c r="FL208" s="229"/>
      <c r="FM208" s="229"/>
      <c r="FN208" s="229"/>
      <c r="FO208" s="229"/>
      <c r="FP208" s="229"/>
      <c r="FQ208" s="229"/>
      <c r="FR208" s="229"/>
      <c r="FS208" s="229"/>
      <c r="FT208" s="229"/>
      <c r="FU208" s="229"/>
      <c r="FV208" s="229"/>
      <c r="FW208" s="229"/>
      <c r="FX208" s="229"/>
      <c r="FY208" s="229"/>
      <c r="FZ208" s="229"/>
      <c r="GA208" s="229"/>
      <c r="GB208" s="229"/>
      <c r="GC208" s="229"/>
      <c r="GD208" s="229"/>
      <c r="GE208" s="229"/>
      <c r="GF208" s="229"/>
      <c r="GG208" s="229"/>
      <c r="GH208" s="229"/>
      <c r="GI208" s="229"/>
      <c r="GJ208" s="229"/>
      <c r="GK208" s="229"/>
      <c r="GL208" s="229"/>
      <c r="GM208" s="229"/>
      <c r="GN208" s="229"/>
      <c r="GO208" s="229"/>
      <c r="GP208" s="229"/>
      <c r="GQ208" s="229"/>
      <c r="GR208" s="229"/>
      <c r="GS208" s="229"/>
      <c r="GT208" s="229"/>
      <c r="GU208" s="229"/>
      <c r="GV208" s="229"/>
      <c r="GW208" s="229"/>
      <c r="GX208" s="229"/>
      <c r="GY208" s="229"/>
      <c r="GZ208" s="229"/>
      <c r="HA208" s="229"/>
      <c r="HB208" s="229"/>
      <c r="HC208" s="229"/>
      <c r="HD208" s="229"/>
      <c r="HE208" s="229"/>
      <c r="HF208" s="229"/>
      <c r="HG208" s="229"/>
      <c r="HH208" s="229"/>
      <c r="HI208" s="229"/>
      <c r="HJ208" s="229"/>
      <c r="HK208" s="229"/>
      <c r="HL208" s="229"/>
      <c r="HM208" s="229"/>
      <c r="HN208" s="229"/>
      <c r="HO208" s="229"/>
      <c r="HP208" s="229"/>
      <c r="HQ208" s="229"/>
      <c r="HR208" s="229"/>
      <c r="HS208" s="229"/>
      <c r="HT208" s="229"/>
      <c r="HU208" s="229"/>
      <c r="HV208" s="229"/>
      <c r="HW208" s="229"/>
      <c r="HX208" s="229"/>
      <c r="HY208" s="229"/>
      <c r="HZ208" s="229"/>
      <c r="IA208" s="229"/>
      <c r="IB208" s="229"/>
      <c r="IC208" s="229"/>
      <c r="ID208" s="229"/>
      <c r="IE208" s="229"/>
      <c r="IF208" s="229"/>
      <c r="IG208" s="229"/>
      <c r="IH208" s="229"/>
      <c r="II208" s="229"/>
      <c r="IJ208" s="229"/>
      <c r="IK208" s="229"/>
      <c r="IL208" s="229"/>
      <c r="IM208" s="229"/>
      <c r="IN208" s="229"/>
      <c r="IO208" s="229"/>
      <c r="IP208" s="229"/>
      <c r="IQ208" s="229"/>
      <c r="IR208" s="229"/>
    </row>
    <row r="209" spans="1:252" ht="15.75">
      <c r="A209" s="278"/>
      <c r="B209" s="278"/>
      <c r="C209" s="278"/>
      <c r="D209" s="278" t="s">
        <v>1419</v>
      </c>
      <c r="E209" s="278"/>
      <c r="F209" s="278"/>
      <c r="G209" s="278" t="s">
        <v>711</v>
      </c>
      <c r="H209" s="279" t="s">
        <v>222</v>
      </c>
      <c r="I209" s="278" t="s">
        <v>220</v>
      </c>
      <c r="J209" s="280">
        <f>K209*70%</f>
        <v>21000</v>
      </c>
      <c r="K209" s="280">
        <v>30000</v>
      </c>
      <c r="L209" s="167"/>
      <c r="M209" s="225" t="e">
        <f>#REF!/#REF!</f>
        <v>#REF!</v>
      </c>
      <c r="N209" s="226">
        <f t="shared" si="3"/>
        <v>0</v>
      </c>
      <c r="O209" s="164"/>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9"/>
      <c r="AR209" s="229"/>
      <c r="AS209" s="229"/>
      <c r="AT209" s="229"/>
      <c r="AU209" s="229"/>
      <c r="AV209" s="229"/>
      <c r="AW209" s="229"/>
      <c r="AX209" s="229"/>
      <c r="AY209" s="229"/>
      <c r="AZ209" s="229"/>
      <c r="BA209" s="229"/>
      <c r="BB209" s="229"/>
      <c r="BC209" s="229"/>
      <c r="BD209" s="229"/>
      <c r="BE209" s="229"/>
      <c r="BF209" s="229"/>
      <c r="BG209" s="229"/>
      <c r="BH209" s="229"/>
      <c r="BI209" s="229"/>
      <c r="BJ209" s="229"/>
      <c r="BK209" s="229"/>
      <c r="BL209" s="229"/>
      <c r="BM209" s="229"/>
      <c r="BN209" s="229"/>
      <c r="BO209" s="229"/>
      <c r="BP209" s="229"/>
      <c r="BQ209" s="229"/>
      <c r="BR209" s="229"/>
      <c r="BS209" s="229"/>
      <c r="BT209" s="229"/>
      <c r="BU209" s="229"/>
      <c r="BV209" s="229"/>
      <c r="BW209" s="229"/>
      <c r="BX209" s="229"/>
      <c r="BY209" s="229"/>
      <c r="BZ209" s="229"/>
      <c r="CA209" s="229"/>
      <c r="CB209" s="229"/>
      <c r="CC209" s="229"/>
      <c r="CD209" s="229"/>
      <c r="CE209" s="229"/>
      <c r="CF209" s="229"/>
      <c r="CG209" s="229"/>
      <c r="CH209" s="229"/>
      <c r="CI209" s="229"/>
      <c r="CJ209" s="229"/>
      <c r="CK209" s="229"/>
      <c r="CL209" s="229"/>
      <c r="CM209" s="229"/>
      <c r="CN209" s="229"/>
      <c r="CO209" s="229"/>
      <c r="CP209" s="229"/>
      <c r="CQ209" s="229"/>
      <c r="CR209" s="229"/>
      <c r="CS209" s="229"/>
      <c r="CT209" s="229"/>
      <c r="CU209" s="229"/>
      <c r="CV209" s="229"/>
      <c r="CW209" s="229"/>
      <c r="CX209" s="229"/>
      <c r="CY209" s="229"/>
      <c r="CZ209" s="229"/>
      <c r="DA209" s="229"/>
      <c r="DB209" s="229"/>
      <c r="DC209" s="229"/>
      <c r="DD209" s="229"/>
      <c r="DE209" s="229"/>
      <c r="DF209" s="229"/>
      <c r="DG209" s="229"/>
      <c r="DH209" s="229"/>
      <c r="DI209" s="229"/>
      <c r="DJ209" s="229"/>
      <c r="DK209" s="229"/>
      <c r="DL209" s="229"/>
      <c r="DM209" s="229"/>
      <c r="DN209" s="229"/>
      <c r="DO209" s="229"/>
      <c r="DP209" s="229"/>
      <c r="DQ209" s="229"/>
      <c r="DR209" s="229"/>
      <c r="DS209" s="229"/>
      <c r="DT209" s="229"/>
      <c r="DU209" s="229"/>
      <c r="DV209" s="229"/>
      <c r="DW209" s="229"/>
      <c r="DX209" s="229"/>
      <c r="DY209" s="229"/>
      <c r="DZ209" s="229"/>
      <c r="EA209" s="229"/>
      <c r="EB209" s="229"/>
      <c r="EC209" s="229"/>
      <c r="ED209" s="229"/>
      <c r="EE209" s="229"/>
      <c r="EF209" s="229"/>
      <c r="EG209" s="229"/>
      <c r="EH209" s="229"/>
      <c r="EI209" s="229"/>
      <c r="EJ209" s="229"/>
      <c r="EK209" s="229"/>
      <c r="EL209" s="229"/>
      <c r="EM209" s="229"/>
      <c r="EN209" s="229"/>
      <c r="EO209" s="229"/>
      <c r="EP209" s="229"/>
      <c r="EQ209" s="229"/>
      <c r="ER209" s="229"/>
      <c r="ES209" s="229"/>
      <c r="ET209" s="229"/>
      <c r="EU209" s="229"/>
      <c r="EV209" s="229"/>
      <c r="EW209" s="229"/>
      <c r="EX209" s="229"/>
      <c r="EY209" s="229"/>
      <c r="EZ209" s="229"/>
      <c r="FA209" s="229"/>
      <c r="FB209" s="229"/>
      <c r="FC209" s="229"/>
      <c r="FD209" s="229"/>
      <c r="FE209" s="229"/>
      <c r="FF209" s="229"/>
      <c r="FG209" s="229"/>
      <c r="FH209" s="229"/>
      <c r="FI209" s="229"/>
      <c r="FJ209" s="229"/>
      <c r="FK209" s="229"/>
      <c r="FL209" s="229"/>
      <c r="FM209" s="229"/>
      <c r="FN209" s="229"/>
      <c r="FO209" s="229"/>
      <c r="FP209" s="229"/>
      <c r="FQ209" s="229"/>
      <c r="FR209" s="229"/>
      <c r="FS209" s="229"/>
      <c r="FT209" s="229"/>
      <c r="FU209" s="229"/>
      <c r="FV209" s="229"/>
      <c r="FW209" s="229"/>
      <c r="FX209" s="229"/>
      <c r="FY209" s="229"/>
      <c r="FZ209" s="229"/>
      <c r="GA209" s="229"/>
      <c r="GB209" s="229"/>
      <c r="GC209" s="229"/>
      <c r="GD209" s="229"/>
      <c r="GE209" s="229"/>
      <c r="GF209" s="229"/>
      <c r="GG209" s="229"/>
      <c r="GH209" s="229"/>
      <c r="GI209" s="229"/>
      <c r="GJ209" s="229"/>
      <c r="GK209" s="229"/>
      <c r="GL209" s="229"/>
      <c r="GM209" s="229"/>
      <c r="GN209" s="229"/>
      <c r="GO209" s="229"/>
      <c r="GP209" s="229"/>
      <c r="GQ209" s="229"/>
      <c r="GR209" s="229"/>
      <c r="GS209" s="229"/>
      <c r="GT209" s="229"/>
      <c r="GU209" s="229"/>
      <c r="GV209" s="229"/>
      <c r="GW209" s="229"/>
      <c r="GX209" s="229"/>
      <c r="GY209" s="229"/>
      <c r="GZ209" s="229"/>
      <c r="HA209" s="229"/>
      <c r="HB209" s="229"/>
      <c r="HC209" s="229"/>
      <c r="HD209" s="229"/>
      <c r="HE209" s="229"/>
      <c r="HF209" s="229"/>
      <c r="HG209" s="229"/>
      <c r="HH209" s="229"/>
      <c r="HI209" s="229"/>
      <c r="HJ209" s="229"/>
      <c r="HK209" s="229"/>
      <c r="HL209" s="229"/>
      <c r="HM209" s="229"/>
      <c r="HN209" s="229"/>
      <c r="HO209" s="229"/>
      <c r="HP209" s="229"/>
      <c r="HQ209" s="229"/>
      <c r="HR209" s="229"/>
      <c r="HS209" s="229"/>
      <c r="HT209" s="229"/>
      <c r="HU209" s="229"/>
      <c r="HV209" s="229"/>
      <c r="HW209" s="229"/>
      <c r="HX209" s="229"/>
      <c r="HY209" s="229"/>
      <c r="HZ209" s="229"/>
      <c r="IA209" s="229"/>
      <c r="IB209" s="229"/>
      <c r="IC209" s="229"/>
      <c r="ID209" s="229"/>
      <c r="IE209" s="229"/>
      <c r="IF209" s="229"/>
      <c r="IG209" s="229"/>
      <c r="IH209" s="229"/>
      <c r="II209" s="229"/>
      <c r="IJ209" s="229"/>
      <c r="IK209" s="229"/>
      <c r="IL209" s="229"/>
      <c r="IM209" s="229"/>
      <c r="IN209" s="229"/>
      <c r="IO209" s="229"/>
      <c r="IP209" s="229"/>
      <c r="IQ209" s="229"/>
      <c r="IR209" s="229"/>
    </row>
    <row r="210" spans="1:252" ht="15.75">
      <c r="A210" s="278"/>
      <c r="B210" s="278"/>
      <c r="C210" s="278"/>
      <c r="D210" s="278" t="s">
        <v>1420</v>
      </c>
      <c r="E210" s="278"/>
      <c r="F210" s="278"/>
      <c r="G210" s="278" t="s">
        <v>712</v>
      </c>
      <c r="H210" s="282" t="s">
        <v>223</v>
      </c>
      <c r="I210" s="278" t="s">
        <v>220</v>
      </c>
      <c r="J210" s="280">
        <v>30000</v>
      </c>
      <c r="K210" s="280">
        <v>40000</v>
      </c>
      <c r="L210" s="167"/>
      <c r="M210" s="225" t="e">
        <f>#REF!/#REF!</f>
        <v>#REF!</v>
      </c>
      <c r="N210" s="226">
        <f t="shared" si="3"/>
        <v>-2000</v>
      </c>
      <c r="O210" s="164"/>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c r="BD210" s="229"/>
      <c r="BE210" s="229"/>
      <c r="BF210" s="229"/>
      <c r="BG210" s="229"/>
      <c r="BH210" s="229"/>
      <c r="BI210" s="229"/>
      <c r="BJ210" s="229"/>
      <c r="BK210" s="229"/>
      <c r="BL210" s="229"/>
      <c r="BM210" s="229"/>
      <c r="BN210" s="229"/>
      <c r="BO210" s="229"/>
      <c r="BP210" s="229"/>
      <c r="BQ210" s="229"/>
      <c r="BR210" s="229"/>
      <c r="BS210" s="229"/>
      <c r="BT210" s="229"/>
      <c r="BU210" s="229"/>
      <c r="BV210" s="229"/>
      <c r="BW210" s="229"/>
      <c r="BX210" s="229"/>
      <c r="BY210" s="229"/>
      <c r="BZ210" s="229"/>
      <c r="CA210" s="229"/>
      <c r="CB210" s="229"/>
      <c r="CC210" s="229"/>
      <c r="CD210" s="229"/>
      <c r="CE210" s="229"/>
      <c r="CF210" s="229"/>
      <c r="CG210" s="229"/>
      <c r="CH210" s="229"/>
      <c r="CI210" s="229"/>
      <c r="CJ210" s="229"/>
      <c r="CK210" s="229"/>
      <c r="CL210" s="229"/>
      <c r="CM210" s="229"/>
      <c r="CN210" s="229"/>
      <c r="CO210" s="229"/>
      <c r="CP210" s="229"/>
      <c r="CQ210" s="229"/>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229"/>
      <c r="DN210" s="229"/>
      <c r="DO210" s="229"/>
      <c r="DP210" s="229"/>
      <c r="DQ210" s="229"/>
      <c r="DR210" s="229"/>
      <c r="DS210" s="229"/>
      <c r="DT210" s="229"/>
      <c r="DU210" s="229"/>
      <c r="DV210" s="229"/>
      <c r="DW210" s="229"/>
      <c r="DX210" s="229"/>
      <c r="DY210" s="229"/>
      <c r="DZ210" s="229"/>
      <c r="EA210" s="229"/>
      <c r="EB210" s="229"/>
      <c r="EC210" s="229"/>
      <c r="ED210" s="229"/>
      <c r="EE210" s="229"/>
      <c r="EF210" s="229"/>
      <c r="EG210" s="229"/>
      <c r="EH210" s="229"/>
      <c r="EI210" s="229"/>
      <c r="EJ210" s="229"/>
      <c r="EK210" s="229"/>
      <c r="EL210" s="229"/>
      <c r="EM210" s="229"/>
      <c r="EN210" s="229"/>
      <c r="EO210" s="229"/>
      <c r="EP210" s="229"/>
      <c r="EQ210" s="229"/>
      <c r="ER210" s="229"/>
      <c r="ES210" s="229"/>
      <c r="ET210" s="229"/>
      <c r="EU210" s="229"/>
      <c r="EV210" s="229"/>
      <c r="EW210" s="229"/>
      <c r="EX210" s="229"/>
      <c r="EY210" s="229"/>
      <c r="EZ210" s="229"/>
      <c r="FA210" s="229"/>
      <c r="FB210" s="229"/>
      <c r="FC210" s="229"/>
      <c r="FD210" s="229"/>
      <c r="FE210" s="229"/>
      <c r="FF210" s="229"/>
      <c r="FG210" s="229"/>
      <c r="FH210" s="229"/>
      <c r="FI210" s="229"/>
      <c r="FJ210" s="229"/>
      <c r="FK210" s="229"/>
      <c r="FL210" s="229"/>
      <c r="FM210" s="229"/>
      <c r="FN210" s="229"/>
      <c r="FO210" s="229"/>
      <c r="FP210" s="229"/>
      <c r="FQ210" s="229"/>
      <c r="FR210" s="229"/>
      <c r="FS210" s="229"/>
      <c r="FT210" s="229"/>
      <c r="FU210" s="229"/>
      <c r="FV210" s="229"/>
      <c r="FW210" s="229"/>
      <c r="FX210" s="229"/>
      <c r="FY210" s="229"/>
      <c r="FZ210" s="229"/>
      <c r="GA210" s="229"/>
      <c r="GB210" s="229"/>
      <c r="GC210" s="229"/>
      <c r="GD210" s="229"/>
      <c r="GE210" s="229"/>
      <c r="GF210" s="229"/>
      <c r="GG210" s="229"/>
      <c r="GH210" s="229"/>
      <c r="GI210" s="229"/>
      <c r="GJ210" s="229"/>
      <c r="GK210" s="229"/>
      <c r="GL210" s="229"/>
      <c r="GM210" s="229"/>
      <c r="GN210" s="229"/>
      <c r="GO210" s="229"/>
      <c r="GP210" s="229"/>
      <c r="GQ210" s="229"/>
      <c r="GR210" s="229"/>
      <c r="GS210" s="229"/>
      <c r="GT210" s="229"/>
      <c r="GU210" s="229"/>
      <c r="GV210" s="229"/>
      <c r="GW210" s="229"/>
      <c r="GX210" s="229"/>
      <c r="GY210" s="229"/>
      <c r="GZ210" s="229"/>
      <c r="HA210" s="229"/>
      <c r="HB210" s="229"/>
      <c r="HC210" s="229"/>
      <c r="HD210" s="229"/>
      <c r="HE210" s="229"/>
      <c r="HF210" s="229"/>
      <c r="HG210" s="229"/>
      <c r="HH210" s="229"/>
      <c r="HI210" s="229"/>
      <c r="HJ210" s="229"/>
      <c r="HK210" s="229"/>
      <c r="HL210" s="229"/>
      <c r="HM210" s="229"/>
      <c r="HN210" s="229"/>
      <c r="HO210" s="229"/>
      <c r="HP210" s="229"/>
      <c r="HQ210" s="229"/>
      <c r="HR210" s="229"/>
      <c r="HS210" s="229"/>
      <c r="HT210" s="229"/>
      <c r="HU210" s="229"/>
      <c r="HV210" s="229"/>
      <c r="HW210" s="229"/>
      <c r="HX210" s="229"/>
      <c r="HY210" s="229"/>
      <c r="HZ210" s="229"/>
      <c r="IA210" s="229"/>
      <c r="IB210" s="229"/>
      <c r="IC210" s="229"/>
      <c r="ID210" s="229"/>
      <c r="IE210" s="229"/>
      <c r="IF210" s="229"/>
      <c r="IG210" s="229"/>
      <c r="IH210" s="229"/>
      <c r="II210" s="229"/>
      <c r="IJ210" s="229"/>
      <c r="IK210" s="229"/>
      <c r="IL210" s="229"/>
      <c r="IM210" s="229"/>
      <c r="IN210" s="229"/>
      <c r="IO210" s="229"/>
      <c r="IP210" s="229"/>
      <c r="IQ210" s="229"/>
      <c r="IR210" s="229"/>
    </row>
    <row r="211" spans="1:15" ht="15.75">
      <c r="A211" s="278"/>
      <c r="B211" s="278"/>
      <c r="C211" s="278" t="s">
        <v>1306</v>
      </c>
      <c r="D211" s="278"/>
      <c r="E211" s="278"/>
      <c r="F211" s="278"/>
      <c r="G211" s="278" t="s">
        <v>713</v>
      </c>
      <c r="H211" s="281" t="s">
        <v>224</v>
      </c>
      <c r="I211" s="278" t="s">
        <v>220</v>
      </c>
      <c r="J211" s="280">
        <f aca="true" t="shared" si="4" ref="J211:J217">K211*70%</f>
        <v>7000</v>
      </c>
      <c r="K211" s="280">
        <v>10000</v>
      </c>
      <c r="L211" s="167"/>
      <c r="M211" s="225" t="e">
        <f>#REF!/#REF!</f>
        <v>#REF!</v>
      </c>
      <c r="N211" s="226">
        <f t="shared" si="3"/>
        <v>0</v>
      </c>
      <c r="O211" s="164"/>
    </row>
    <row r="212" spans="1:15" ht="15.75">
      <c r="A212" s="278"/>
      <c r="B212" s="278"/>
      <c r="C212" s="278" t="s">
        <v>1307</v>
      </c>
      <c r="D212" s="278"/>
      <c r="E212" s="278"/>
      <c r="F212" s="278"/>
      <c r="G212" s="278" t="s">
        <v>714</v>
      </c>
      <c r="H212" s="281" t="s">
        <v>225</v>
      </c>
      <c r="I212" s="278"/>
      <c r="J212" s="280">
        <f t="shared" si="4"/>
        <v>0</v>
      </c>
      <c r="K212" s="280"/>
      <c r="L212" s="167"/>
      <c r="M212" s="225" t="e">
        <f>#REF!/#REF!</f>
        <v>#REF!</v>
      </c>
      <c r="N212" s="226">
        <f t="shared" si="3"/>
        <v>0</v>
      </c>
      <c r="O212" s="164"/>
    </row>
    <row r="213" spans="1:252" ht="15.75">
      <c r="A213" s="278"/>
      <c r="B213" s="278"/>
      <c r="C213" s="278"/>
      <c r="D213" s="278" t="s">
        <v>1421</v>
      </c>
      <c r="E213" s="278"/>
      <c r="F213" s="278"/>
      <c r="G213" s="278" t="s">
        <v>715</v>
      </c>
      <c r="H213" s="279" t="s">
        <v>226</v>
      </c>
      <c r="I213" s="278" t="s">
        <v>220</v>
      </c>
      <c r="J213" s="280">
        <f t="shared" si="4"/>
        <v>2800</v>
      </c>
      <c r="K213" s="280">
        <v>4000</v>
      </c>
      <c r="L213" s="167"/>
      <c r="M213" s="225" t="e">
        <f>#REF!/#REF!</f>
        <v>#REF!</v>
      </c>
      <c r="N213" s="226">
        <f t="shared" si="3"/>
        <v>0</v>
      </c>
      <c r="O213" s="164"/>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c r="CA213" s="229"/>
      <c r="CB213" s="229"/>
      <c r="CC213" s="229"/>
      <c r="CD213" s="229"/>
      <c r="CE213" s="229"/>
      <c r="CF213" s="229"/>
      <c r="CG213" s="229"/>
      <c r="CH213" s="229"/>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c r="DQ213" s="229"/>
      <c r="DR213" s="229"/>
      <c r="DS213" s="229"/>
      <c r="DT213" s="229"/>
      <c r="DU213" s="229"/>
      <c r="DV213" s="229"/>
      <c r="DW213" s="229"/>
      <c r="DX213" s="229"/>
      <c r="DY213" s="229"/>
      <c r="DZ213" s="229"/>
      <c r="EA213" s="229"/>
      <c r="EB213" s="229"/>
      <c r="EC213" s="229"/>
      <c r="ED213" s="229"/>
      <c r="EE213" s="229"/>
      <c r="EF213" s="229"/>
      <c r="EG213" s="229"/>
      <c r="EH213" s="229"/>
      <c r="EI213" s="229"/>
      <c r="EJ213" s="229"/>
      <c r="EK213" s="229"/>
      <c r="EL213" s="229"/>
      <c r="EM213" s="229"/>
      <c r="EN213" s="229"/>
      <c r="EO213" s="229"/>
      <c r="EP213" s="229"/>
      <c r="EQ213" s="229"/>
      <c r="ER213" s="229"/>
      <c r="ES213" s="229"/>
      <c r="ET213" s="229"/>
      <c r="EU213" s="229"/>
      <c r="EV213" s="229"/>
      <c r="EW213" s="229"/>
      <c r="EX213" s="229"/>
      <c r="EY213" s="229"/>
      <c r="EZ213" s="229"/>
      <c r="FA213" s="229"/>
      <c r="FB213" s="229"/>
      <c r="FC213" s="229"/>
      <c r="FD213" s="229"/>
      <c r="FE213" s="229"/>
      <c r="FF213" s="229"/>
      <c r="FG213" s="229"/>
      <c r="FH213" s="229"/>
      <c r="FI213" s="229"/>
      <c r="FJ213" s="229"/>
      <c r="FK213" s="229"/>
      <c r="FL213" s="229"/>
      <c r="FM213" s="229"/>
      <c r="FN213" s="229"/>
      <c r="FO213" s="229"/>
      <c r="FP213" s="229"/>
      <c r="FQ213" s="229"/>
      <c r="FR213" s="229"/>
      <c r="FS213" s="229"/>
      <c r="FT213" s="229"/>
      <c r="FU213" s="229"/>
      <c r="FV213" s="229"/>
      <c r="FW213" s="229"/>
      <c r="FX213" s="229"/>
      <c r="FY213" s="229"/>
      <c r="FZ213" s="229"/>
      <c r="GA213" s="229"/>
      <c r="GB213" s="229"/>
      <c r="GC213" s="229"/>
      <c r="GD213" s="229"/>
      <c r="GE213" s="229"/>
      <c r="GF213" s="229"/>
      <c r="GG213" s="229"/>
      <c r="GH213" s="229"/>
      <c r="GI213" s="229"/>
      <c r="GJ213" s="229"/>
      <c r="GK213" s="229"/>
      <c r="GL213" s="229"/>
      <c r="GM213" s="229"/>
      <c r="GN213" s="229"/>
      <c r="GO213" s="229"/>
      <c r="GP213" s="229"/>
      <c r="GQ213" s="229"/>
      <c r="GR213" s="229"/>
      <c r="GS213" s="229"/>
      <c r="GT213" s="229"/>
      <c r="GU213" s="229"/>
      <c r="GV213" s="229"/>
      <c r="GW213" s="229"/>
      <c r="GX213" s="229"/>
      <c r="GY213" s="229"/>
      <c r="GZ213" s="229"/>
      <c r="HA213" s="229"/>
      <c r="HB213" s="229"/>
      <c r="HC213" s="229"/>
      <c r="HD213" s="229"/>
      <c r="HE213" s="229"/>
      <c r="HF213" s="229"/>
      <c r="HG213" s="229"/>
      <c r="HH213" s="229"/>
      <c r="HI213" s="229"/>
      <c r="HJ213" s="229"/>
      <c r="HK213" s="229"/>
      <c r="HL213" s="229"/>
      <c r="HM213" s="229"/>
      <c r="HN213" s="229"/>
      <c r="HO213" s="229"/>
      <c r="HP213" s="229"/>
      <c r="HQ213" s="229"/>
      <c r="HR213" s="229"/>
      <c r="HS213" s="229"/>
      <c r="HT213" s="229"/>
      <c r="HU213" s="229"/>
      <c r="HV213" s="229"/>
      <c r="HW213" s="229"/>
      <c r="HX213" s="229"/>
      <c r="HY213" s="229"/>
      <c r="HZ213" s="229"/>
      <c r="IA213" s="229"/>
      <c r="IB213" s="229"/>
      <c r="IC213" s="229"/>
      <c r="ID213" s="229"/>
      <c r="IE213" s="229"/>
      <c r="IF213" s="229"/>
      <c r="IG213" s="229"/>
      <c r="IH213" s="229"/>
      <c r="II213" s="229"/>
      <c r="IJ213" s="229"/>
      <c r="IK213" s="229"/>
      <c r="IL213" s="229"/>
      <c r="IM213" s="229"/>
      <c r="IN213" s="229"/>
      <c r="IO213" s="229"/>
      <c r="IP213" s="229"/>
      <c r="IQ213" s="229"/>
      <c r="IR213" s="229"/>
    </row>
    <row r="214" spans="1:252" ht="15.75">
      <c r="A214" s="278"/>
      <c r="B214" s="278"/>
      <c r="C214" s="278"/>
      <c r="D214" s="278" t="s">
        <v>1422</v>
      </c>
      <c r="E214" s="278"/>
      <c r="F214" s="278"/>
      <c r="G214" s="278" t="s">
        <v>716</v>
      </c>
      <c r="H214" s="282" t="s">
        <v>227</v>
      </c>
      <c r="I214" s="278" t="s">
        <v>220</v>
      </c>
      <c r="J214" s="280">
        <f t="shared" si="4"/>
        <v>5600</v>
      </c>
      <c r="K214" s="280">
        <v>8000</v>
      </c>
      <c r="L214" s="167"/>
      <c r="M214" s="225" t="e">
        <f>#REF!/#REF!</f>
        <v>#REF!</v>
      </c>
      <c r="N214" s="226">
        <f t="shared" si="3"/>
        <v>0</v>
      </c>
      <c r="O214" s="164"/>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229"/>
      <c r="BI214" s="229"/>
      <c r="BJ214" s="229"/>
      <c r="BK214" s="229"/>
      <c r="BL214" s="229"/>
      <c r="BM214" s="229"/>
      <c r="BN214" s="229"/>
      <c r="BO214" s="229"/>
      <c r="BP214" s="229"/>
      <c r="BQ214" s="229"/>
      <c r="BR214" s="229"/>
      <c r="BS214" s="229"/>
      <c r="BT214" s="229"/>
      <c r="BU214" s="229"/>
      <c r="BV214" s="229"/>
      <c r="BW214" s="229"/>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c r="DQ214" s="229"/>
      <c r="DR214" s="229"/>
      <c r="DS214" s="229"/>
      <c r="DT214" s="229"/>
      <c r="DU214" s="229"/>
      <c r="DV214" s="229"/>
      <c r="DW214" s="229"/>
      <c r="DX214" s="229"/>
      <c r="DY214" s="229"/>
      <c r="DZ214" s="229"/>
      <c r="EA214" s="229"/>
      <c r="EB214" s="229"/>
      <c r="EC214" s="229"/>
      <c r="ED214" s="229"/>
      <c r="EE214" s="229"/>
      <c r="EF214" s="229"/>
      <c r="EG214" s="229"/>
      <c r="EH214" s="229"/>
      <c r="EI214" s="229"/>
      <c r="EJ214" s="229"/>
      <c r="EK214" s="229"/>
      <c r="EL214" s="229"/>
      <c r="EM214" s="229"/>
      <c r="EN214" s="229"/>
      <c r="EO214" s="229"/>
      <c r="EP214" s="229"/>
      <c r="EQ214" s="229"/>
      <c r="ER214" s="229"/>
      <c r="ES214" s="229"/>
      <c r="ET214" s="229"/>
      <c r="EU214" s="229"/>
      <c r="EV214" s="229"/>
      <c r="EW214" s="229"/>
      <c r="EX214" s="229"/>
      <c r="EY214" s="229"/>
      <c r="EZ214" s="229"/>
      <c r="FA214" s="229"/>
      <c r="FB214" s="229"/>
      <c r="FC214" s="229"/>
      <c r="FD214" s="229"/>
      <c r="FE214" s="229"/>
      <c r="FF214" s="229"/>
      <c r="FG214" s="229"/>
      <c r="FH214" s="229"/>
      <c r="FI214" s="229"/>
      <c r="FJ214" s="229"/>
      <c r="FK214" s="229"/>
      <c r="FL214" s="229"/>
      <c r="FM214" s="229"/>
      <c r="FN214" s="229"/>
      <c r="FO214" s="229"/>
      <c r="FP214" s="229"/>
      <c r="FQ214" s="229"/>
      <c r="FR214" s="229"/>
      <c r="FS214" s="229"/>
      <c r="FT214" s="229"/>
      <c r="FU214" s="229"/>
      <c r="FV214" s="229"/>
      <c r="FW214" s="229"/>
      <c r="FX214" s="229"/>
      <c r="FY214" s="229"/>
      <c r="FZ214" s="229"/>
      <c r="GA214" s="229"/>
      <c r="GB214" s="229"/>
      <c r="GC214" s="229"/>
      <c r="GD214" s="229"/>
      <c r="GE214" s="229"/>
      <c r="GF214" s="229"/>
      <c r="GG214" s="229"/>
      <c r="GH214" s="229"/>
      <c r="GI214" s="229"/>
      <c r="GJ214" s="229"/>
      <c r="GK214" s="229"/>
      <c r="GL214" s="229"/>
      <c r="GM214" s="229"/>
      <c r="GN214" s="229"/>
      <c r="GO214" s="229"/>
      <c r="GP214" s="229"/>
      <c r="GQ214" s="229"/>
      <c r="GR214" s="229"/>
      <c r="GS214" s="229"/>
      <c r="GT214" s="229"/>
      <c r="GU214" s="229"/>
      <c r="GV214" s="229"/>
      <c r="GW214" s="229"/>
      <c r="GX214" s="229"/>
      <c r="GY214" s="229"/>
      <c r="GZ214" s="229"/>
      <c r="HA214" s="229"/>
      <c r="HB214" s="229"/>
      <c r="HC214" s="229"/>
      <c r="HD214" s="229"/>
      <c r="HE214" s="229"/>
      <c r="HF214" s="229"/>
      <c r="HG214" s="229"/>
      <c r="HH214" s="229"/>
      <c r="HI214" s="229"/>
      <c r="HJ214" s="229"/>
      <c r="HK214" s="229"/>
      <c r="HL214" s="229"/>
      <c r="HM214" s="229"/>
      <c r="HN214" s="229"/>
      <c r="HO214" s="229"/>
      <c r="HP214" s="229"/>
      <c r="HQ214" s="229"/>
      <c r="HR214" s="229"/>
      <c r="HS214" s="229"/>
      <c r="HT214" s="229"/>
      <c r="HU214" s="229"/>
      <c r="HV214" s="229"/>
      <c r="HW214" s="229"/>
      <c r="HX214" s="229"/>
      <c r="HY214" s="229"/>
      <c r="HZ214" s="229"/>
      <c r="IA214" s="229"/>
      <c r="IB214" s="229"/>
      <c r="IC214" s="229"/>
      <c r="ID214" s="229"/>
      <c r="IE214" s="229"/>
      <c r="IF214" s="229"/>
      <c r="IG214" s="229"/>
      <c r="IH214" s="229"/>
      <c r="II214" s="229"/>
      <c r="IJ214" s="229"/>
      <c r="IK214" s="229"/>
      <c r="IL214" s="229"/>
      <c r="IM214" s="229"/>
      <c r="IN214" s="229"/>
      <c r="IO214" s="229"/>
      <c r="IP214" s="229"/>
      <c r="IQ214" s="229"/>
      <c r="IR214" s="229"/>
    </row>
    <row r="215" spans="1:15" ht="15.75">
      <c r="A215" s="278"/>
      <c r="B215" s="278"/>
      <c r="C215" s="278" t="s">
        <v>1308</v>
      </c>
      <c r="D215" s="278"/>
      <c r="E215" s="278"/>
      <c r="F215" s="278"/>
      <c r="G215" s="278" t="s">
        <v>717</v>
      </c>
      <c r="H215" s="281" t="s">
        <v>228</v>
      </c>
      <c r="I215" s="278"/>
      <c r="J215" s="280">
        <f t="shared" si="4"/>
        <v>0</v>
      </c>
      <c r="K215" s="280"/>
      <c r="L215" s="167"/>
      <c r="M215" s="225" t="e">
        <f>#REF!/#REF!</f>
        <v>#REF!</v>
      </c>
      <c r="N215" s="226">
        <f t="shared" si="3"/>
        <v>0</v>
      </c>
      <c r="O215" s="164"/>
    </row>
    <row r="216" spans="1:252" ht="15.75">
      <c r="A216" s="278"/>
      <c r="B216" s="278"/>
      <c r="C216" s="278"/>
      <c r="D216" s="278" t="s">
        <v>1423</v>
      </c>
      <c r="E216" s="278"/>
      <c r="F216" s="278"/>
      <c r="G216" s="278" t="s">
        <v>718</v>
      </c>
      <c r="H216" s="279" t="s">
        <v>229</v>
      </c>
      <c r="I216" s="278" t="s">
        <v>220</v>
      </c>
      <c r="J216" s="280">
        <f t="shared" si="4"/>
        <v>12600</v>
      </c>
      <c r="K216" s="280">
        <v>18000</v>
      </c>
      <c r="L216" s="167"/>
      <c r="M216" s="225" t="e">
        <f>#REF!/#REF!</f>
        <v>#REF!</v>
      </c>
      <c r="N216" s="226">
        <f t="shared" si="3"/>
        <v>0</v>
      </c>
      <c r="O216" s="164"/>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c r="BD216" s="229"/>
      <c r="BE216" s="229"/>
      <c r="BF216" s="229"/>
      <c r="BG216" s="229"/>
      <c r="BH216" s="229"/>
      <c r="BI216" s="229"/>
      <c r="BJ216" s="229"/>
      <c r="BK216" s="229"/>
      <c r="BL216" s="229"/>
      <c r="BM216" s="229"/>
      <c r="BN216" s="229"/>
      <c r="BO216" s="229"/>
      <c r="BP216" s="229"/>
      <c r="BQ216" s="229"/>
      <c r="BR216" s="229"/>
      <c r="BS216" s="229"/>
      <c r="BT216" s="229"/>
      <c r="BU216" s="229"/>
      <c r="BV216" s="229"/>
      <c r="BW216" s="229"/>
      <c r="BX216" s="229"/>
      <c r="BY216" s="229"/>
      <c r="BZ216" s="229"/>
      <c r="CA216" s="229"/>
      <c r="CB216" s="229"/>
      <c r="CC216" s="229"/>
      <c r="CD216" s="229"/>
      <c r="CE216" s="229"/>
      <c r="CF216" s="229"/>
      <c r="CG216" s="229"/>
      <c r="CH216" s="229"/>
      <c r="CI216" s="229"/>
      <c r="CJ216" s="229"/>
      <c r="CK216" s="229"/>
      <c r="CL216" s="229"/>
      <c r="CM216" s="229"/>
      <c r="CN216" s="229"/>
      <c r="CO216" s="229"/>
      <c r="CP216" s="229"/>
      <c r="CQ216" s="229"/>
      <c r="CR216" s="229"/>
      <c r="CS216" s="229"/>
      <c r="CT216" s="229"/>
      <c r="CU216" s="229"/>
      <c r="CV216" s="229"/>
      <c r="CW216" s="229"/>
      <c r="CX216" s="229"/>
      <c r="CY216" s="229"/>
      <c r="CZ216" s="229"/>
      <c r="DA216" s="229"/>
      <c r="DB216" s="229"/>
      <c r="DC216" s="229"/>
      <c r="DD216" s="229"/>
      <c r="DE216" s="229"/>
      <c r="DF216" s="229"/>
      <c r="DG216" s="229"/>
      <c r="DH216" s="229"/>
      <c r="DI216" s="229"/>
      <c r="DJ216" s="229"/>
      <c r="DK216" s="229"/>
      <c r="DL216" s="229"/>
      <c r="DM216" s="229"/>
      <c r="DN216" s="229"/>
      <c r="DO216" s="229"/>
      <c r="DP216" s="229"/>
      <c r="DQ216" s="229"/>
      <c r="DR216" s="229"/>
      <c r="DS216" s="229"/>
      <c r="DT216" s="229"/>
      <c r="DU216" s="229"/>
      <c r="DV216" s="229"/>
      <c r="DW216" s="229"/>
      <c r="DX216" s="229"/>
      <c r="DY216" s="229"/>
      <c r="DZ216" s="229"/>
      <c r="EA216" s="229"/>
      <c r="EB216" s="229"/>
      <c r="EC216" s="229"/>
      <c r="ED216" s="229"/>
      <c r="EE216" s="229"/>
      <c r="EF216" s="229"/>
      <c r="EG216" s="229"/>
      <c r="EH216" s="229"/>
      <c r="EI216" s="229"/>
      <c r="EJ216" s="229"/>
      <c r="EK216" s="229"/>
      <c r="EL216" s="229"/>
      <c r="EM216" s="229"/>
      <c r="EN216" s="229"/>
      <c r="EO216" s="229"/>
      <c r="EP216" s="229"/>
      <c r="EQ216" s="229"/>
      <c r="ER216" s="229"/>
      <c r="ES216" s="229"/>
      <c r="ET216" s="229"/>
      <c r="EU216" s="229"/>
      <c r="EV216" s="229"/>
      <c r="EW216" s="229"/>
      <c r="EX216" s="229"/>
      <c r="EY216" s="229"/>
      <c r="EZ216" s="229"/>
      <c r="FA216" s="229"/>
      <c r="FB216" s="229"/>
      <c r="FC216" s="229"/>
      <c r="FD216" s="229"/>
      <c r="FE216" s="229"/>
      <c r="FF216" s="229"/>
      <c r="FG216" s="229"/>
      <c r="FH216" s="229"/>
      <c r="FI216" s="229"/>
      <c r="FJ216" s="229"/>
      <c r="FK216" s="229"/>
      <c r="FL216" s="229"/>
      <c r="FM216" s="229"/>
      <c r="FN216" s="229"/>
      <c r="FO216" s="229"/>
      <c r="FP216" s="229"/>
      <c r="FQ216" s="229"/>
      <c r="FR216" s="229"/>
      <c r="FS216" s="229"/>
      <c r="FT216" s="229"/>
      <c r="FU216" s="229"/>
      <c r="FV216" s="229"/>
      <c r="FW216" s="229"/>
      <c r="FX216" s="229"/>
      <c r="FY216" s="229"/>
      <c r="FZ216" s="229"/>
      <c r="GA216" s="229"/>
      <c r="GB216" s="229"/>
      <c r="GC216" s="229"/>
      <c r="GD216" s="229"/>
      <c r="GE216" s="229"/>
      <c r="GF216" s="229"/>
      <c r="GG216" s="229"/>
      <c r="GH216" s="229"/>
      <c r="GI216" s="229"/>
      <c r="GJ216" s="229"/>
      <c r="GK216" s="229"/>
      <c r="GL216" s="229"/>
      <c r="GM216" s="229"/>
      <c r="GN216" s="229"/>
      <c r="GO216" s="229"/>
      <c r="GP216" s="229"/>
      <c r="GQ216" s="229"/>
      <c r="GR216" s="229"/>
      <c r="GS216" s="229"/>
      <c r="GT216" s="229"/>
      <c r="GU216" s="229"/>
      <c r="GV216" s="229"/>
      <c r="GW216" s="229"/>
      <c r="GX216" s="229"/>
      <c r="GY216" s="229"/>
      <c r="GZ216" s="229"/>
      <c r="HA216" s="229"/>
      <c r="HB216" s="229"/>
      <c r="HC216" s="229"/>
      <c r="HD216" s="229"/>
      <c r="HE216" s="229"/>
      <c r="HF216" s="229"/>
      <c r="HG216" s="229"/>
      <c r="HH216" s="229"/>
      <c r="HI216" s="229"/>
      <c r="HJ216" s="229"/>
      <c r="HK216" s="229"/>
      <c r="HL216" s="229"/>
      <c r="HM216" s="229"/>
      <c r="HN216" s="229"/>
      <c r="HO216" s="229"/>
      <c r="HP216" s="229"/>
      <c r="HQ216" s="229"/>
      <c r="HR216" s="229"/>
      <c r="HS216" s="229"/>
      <c r="HT216" s="229"/>
      <c r="HU216" s="229"/>
      <c r="HV216" s="229"/>
      <c r="HW216" s="229"/>
      <c r="HX216" s="229"/>
      <c r="HY216" s="229"/>
      <c r="HZ216" s="229"/>
      <c r="IA216" s="229"/>
      <c r="IB216" s="229"/>
      <c r="IC216" s="229"/>
      <c r="ID216" s="229"/>
      <c r="IE216" s="229"/>
      <c r="IF216" s="229"/>
      <c r="IG216" s="229"/>
      <c r="IH216" s="229"/>
      <c r="II216" s="229"/>
      <c r="IJ216" s="229"/>
      <c r="IK216" s="229"/>
      <c r="IL216" s="229"/>
      <c r="IM216" s="229"/>
      <c r="IN216" s="229"/>
      <c r="IO216" s="229"/>
      <c r="IP216" s="229"/>
      <c r="IQ216" s="229"/>
      <c r="IR216" s="229"/>
    </row>
    <row r="217" spans="1:252" ht="15.75">
      <c r="A217" s="278"/>
      <c r="B217" s="278"/>
      <c r="C217" s="278"/>
      <c r="D217" s="278" t="s">
        <v>1424</v>
      </c>
      <c r="E217" s="278"/>
      <c r="F217" s="278"/>
      <c r="G217" s="278" t="s">
        <v>719</v>
      </c>
      <c r="H217" s="279" t="s">
        <v>222</v>
      </c>
      <c r="I217" s="278" t="s">
        <v>220</v>
      </c>
      <c r="J217" s="280">
        <f t="shared" si="4"/>
        <v>21000</v>
      </c>
      <c r="K217" s="280">
        <v>30000</v>
      </c>
      <c r="L217" s="167"/>
      <c r="M217" s="225" t="e">
        <f>#REF!/#REF!</f>
        <v>#REF!</v>
      </c>
      <c r="N217" s="226">
        <f t="shared" si="3"/>
        <v>0</v>
      </c>
      <c r="O217" s="164"/>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c r="AO217" s="229"/>
      <c r="AP217" s="229"/>
      <c r="AQ217" s="229"/>
      <c r="AR217" s="229"/>
      <c r="AS217" s="229"/>
      <c r="AT217" s="229"/>
      <c r="AU217" s="229"/>
      <c r="AV217" s="229"/>
      <c r="AW217" s="229"/>
      <c r="AX217" s="229"/>
      <c r="AY217" s="229"/>
      <c r="AZ217" s="229"/>
      <c r="BA217" s="229"/>
      <c r="BB217" s="229"/>
      <c r="BC217" s="229"/>
      <c r="BD217" s="229"/>
      <c r="BE217" s="229"/>
      <c r="BF217" s="229"/>
      <c r="BG217" s="229"/>
      <c r="BH217" s="229"/>
      <c r="BI217" s="229"/>
      <c r="BJ217" s="229"/>
      <c r="BK217" s="229"/>
      <c r="BL217" s="229"/>
      <c r="BM217" s="229"/>
      <c r="BN217" s="229"/>
      <c r="BO217" s="229"/>
      <c r="BP217" s="229"/>
      <c r="BQ217" s="229"/>
      <c r="BR217" s="229"/>
      <c r="BS217" s="229"/>
      <c r="BT217" s="229"/>
      <c r="BU217" s="229"/>
      <c r="BV217" s="229"/>
      <c r="BW217" s="229"/>
      <c r="BX217" s="229"/>
      <c r="BY217" s="229"/>
      <c r="BZ217" s="229"/>
      <c r="CA217" s="229"/>
      <c r="CB217" s="229"/>
      <c r="CC217" s="229"/>
      <c r="CD217" s="229"/>
      <c r="CE217" s="229"/>
      <c r="CF217" s="229"/>
      <c r="CG217" s="229"/>
      <c r="CH217" s="229"/>
      <c r="CI217" s="229"/>
      <c r="CJ217" s="229"/>
      <c r="CK217" s="229"/>
      <c r="CL217" s="229"/>
      <c r="CM217" s="229"/>
      <c r="CN217" s="229"/>
      <c r="CO217" s="229"/>
      <c r="CP217" s="229"/>
      <c r="CQ217" s="229"/>
      <c r="CR217" s="229"/>
      <c r="CS217" s="229"/>
      <c r="CT217" s="229"/>
      <c r="CU217" s="229"/>
      <c r="CV217" s="229"/>
      <c r="CW217" s="229"/>
      <c r="CX217" s="229"/>
      <c r="CY217" s="229"/>
      <c r="CZ217" s="229"/>
      <c r="DA217" s="229"/>
      <c r="DB217" s="229"/>
      <c r="DC217" s="229"/>
      <c r="DD217" s="229"/>
      <c r="DE217" s="229"/>
      <c r="DF217" s="229"/>
      <c r="DG217" s="229"/>
      <c r="DH217" s="229"/>
      <c r="DI217" s="229"/>
      <c r="DJ217" s="229"/>
      <c r="DK217" s="229"/>
      <c r="DL217" s="229"/>
      <c r="DM217" s="229"/>
      <c r="DN217" s="229"/>
      <c r="DO217" s="229"/>
      <c r="DP217" s="229"/>
      <c r="DQ217" s="229"/>
      <c r="DR217" s="229"/>
      <c r="DS217" s="229"/>
      <c r="DT217" s="229"/>
      <c r="DU217" s="229"/>
      <c r="DV217" s="229"/>
      <c r="DW217" s="229"/>
      <c r="DX217" s="229"/>
      <c r="DY217" s="229"/>
      <c r="DZ217" s="229"/>
      <c r="EA217" s="229"/>
      <c r="EB217" s="229"/>
      <c r="EC217" s="229"/>
      <c r="ED217" s="229"/>
      <c r="EE217" s="229"/>
      <c r="EF217" s="229"/>
      <c r="EG217" s="229"/>
      <c r="EH217" s="229"/>
      <c r="EI217" s="229"/>
      <c r="EJ217" s="229"/>
      <c r="EK217" s="229"/>
      <c r="EL217" s="229"/>
      <c r="EM217" s="229"/>
      <c r="EN217" s="229"/>
      <c r="EO217" s="229"/>
      <c r="EP217" s="229"/>
      <c r="EQ217" s="229"/>
      <c r="ER217" s="229"/>
      <c r="ES217" s="229"/>
      <c r="ET217" s="229"/>
      <c r="EU217" s="229"/>
      <c r="EV217" s="229"/>
      <c r="EW217" s="229"/>
      <c r="EX217" s="229"/>
      <c r="EY217" s="229"/>
      <c r="EZ217" s="229"/>
      <c r="FA217" s="229"/>
      <c r="FB217" s="229"/>
      <c r="FC217" s="229"/>
      <c r="FD217" s="229"/>
      <c r="FE217" s="229"/>
      <c r="FF217" s="229"/>
      <c r="FG217" s="229"/>
      <c r="FH217" s="229"/>
      <c r="FI217" s="229"/>
      <c r="FJ217" s="229"/>
      <c r="FK217" s="229"/>
      <c r="FL217" s="229"/>
      <c r="FM217" s="229"/>
      <c r="FN217" s="229"/>
      <c r="FO217" s="229"/>
      <c r="FP217" s="229"/>
      <c r="FQ217" s="229"/>
      <c r="FR217" s="229"/>
      <c r="FS217" s="229"/>
      <c r="FT217" s="229"/>
      <c r="FU217" s="229"/>
      <c r="FV217" s="229"/>
      <c r="FW217" s="229"/>
      <c r="FX217" s="229"/>
      <c r="FY217" s="229"/>
      <c r="FZ217" s="229"/>
      <c r="GA217" s="229"/>
      <c r="GB217" s="229"/>
      <c r="GC217" s="229"/>
      <c r="GD217" s="229"/>
      <c r="GE217" s="229"/>
      <c r="GF217" s="229"/>
      <c r="GG217" s="229"/>
      <c r="GH217" s="229"/>
      <c r="GI217" s="229"/>
      <c r="GJ217" s="229"/>
      <c r="GK217" s="229"/>
      <c r="GL217" s="229"/>
      <c r="GM217" s="229"/>
      <c r="GN217" s="229"/>
      <c r="GO217" s="229"/>
      <c r="GP217" s="229"/>
      <c r="GQ217" s="229"/>
      <c r="GR217" s="229"/>
      <c r="GS217" s="229"/>
      <c r="GT217" s="229"/>
      <c r="GU217" s="229"/>
      <c r="GV217" s="229"/>
      <c r="GW217" s="229"/>
      <c r="GX217" s="229"/>
      <c r="GY217" s="229"/>
      <c r="GZ217" s="229"/>
      <c r="HA217" s="229"/>
      <c r="HB217" s="229"/>
      <c r="HC217" s="229"/>
      <c r="HD217" s="229"/>
      <c r="HE217" s="229"/>
      <c r="HF217" s="229"/>
      <c r="HG217" s="229"/>
      <c r="HH217" s="229"/>
      <c r="HI217" s="229"/>
      <c r="HJ217" s="229"/>
      <c r="HK217" s="229"/>
      <c r="HL217" s="229"/>
      <c r="HM217" s="229"/>
      <c r="HN217" s="229"/>
      <c r="HO217" s="229"/>
      <c r="HP217" s="229"/>
      <c r="HQ217" s="229"/>
      <c r="HR217" s="229"/>
      <c r="HS217" s="229"/>
      <c r="HT217" s="229"/>
      <c r="HU217" s="229"/>
      <c r="HV217" s="229"/>
      <c r="HW217" s="229"/>
      <c r="HX217" s="229"/>
      <c r="HY217" s="229"/>
      <c r="HZ217" s="229"/>
      <c r="IA217" s="229"/>
      <c r="IB217" s="229"/>
      <c r="IC217" s="229"/>
      <c r="ID217" s="229"/>
      <c r="IE217" s="229"/>
      <c r="IF217" s="229"/>
      <c r="IG217" s="229"/>
      <c r="IH217" s="229"/>
      <c r="II217" s="229"/>
      <c r="IJ217" s="229"/>
      <c r="IK217" s="229"/>
      <c r="IL217" s="229"/>
      <c r="IM217" s="229"/>
      <c r="IN217" s="229"/>
      <c r="IO217" s="229"/>
      <c r="IP217" s="229"/>
      <c r="IQ217" s="229"/>
      <c r="IR217" s="229"/>
    </row>
    <row r="218" spans="1:252" ht="15.75">
      <c r="A218" s="278"/>
      <c r="B218" s="278"/>
      <c r="C218" s="278"/>
      <c r="D218" s="278" t="s">
        <v>1425</v>
      </c>
      <c r="E218" s="278"/>
      <c r="F218" s="278"/>
      <c r="G218" s="278" t="s">
        <v>720</v>
      </c>
      <c r="H218" s="282" t="s">
        <v>223</v>
      </c>
      <c r="I218" s="278" t="s">
        <v>220</v>
      </c>
      <c r="J218" s="280">
        <v>30000</v>
      </c>
      <c r="K218" s="280">
        <v>40000</v>
      </c>
      <c r="L218" s="167"/>
      <c r="M218" s="225" t="e">
        <f>#REF!/#REF!</f>
        <v>#REF!</v>
      </c>
      <c r="N218" s="226">
        <f t="shared" si="3"/>
        <v>-2000</v>
      </c>
      <c r="O218" s="164"/>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c r="EI218" s="229"/>
      <c r="EJ218" s="229"/>
      <c r="EK218" s="229"/>
      <c r="EL218" s="229"/>
      <c r="EM218" s="229"/>
      <c r="EN218" s="229"/>
      <c r="EO218" s="229"/>
      <c r="EP218" s="229"/>
      <c r="EQ218" s="229"/>
      <c r="ER218" s="229"/>
      <c r="ES218" s="229"/>
      <c r="ET218" s="229"/>
      <c r="EU218" s="229"/>
      <c r="EV218" s="229"/>
      <c r="EW218" s="229"/>
      <c r="EX218" s="229"/>
      <c r="EY218" s="229"/>
      <c r="EZ218" s="229"/>
      <c r="FA218" s="229"/>
      <c r="FB218" s="229"/>
      <c r="FC218" s="229"/>
      <c r="FD218" s="229"/>
      <c r="FE218" s="229"/>
      <c r="FF218" s="229"/>
      <c r="FG218" s="229"/>
      <c r="FH218" s="229"/>
      <c r="FI218" s="229"/>
      <c r="FJ218" s="229"/>
      <c r="FK218" s="229"/>
      <c r="FL218" s="229"/>
      <c r="FM218" s="229"/>
      <c r="FN218" s="229"/>
      <c r="FO218" s="229"/>
      <c r="FP218" s="229"/>
      <c r="FQ218" s="229"/>
      <c r="FR218" s="229"/>
      <c r="FS218" s="229"/>
      <c r="FT218" s="229"/>
      <c r="FU218" s="229"/>
      <c r="FV218" s="229"/>
      <c r="FW218" s="229"/>
      <c r="FX218" s="229"/>
      <c r="FY218" s="229"/>
      <c r="FZ218" s="229"/>
      <c r="GA218" s="229"/>
      <c r="GB218" s="229"/>
      <c r="GC218" s="229"/>
      <c r="GD218" s="229"/>
      <c r="GE218" s="229"/>
      <c r="GF218" s="229"/>
      <c r="GG218" s="229"/>
      <c r="GH218" s="229"/>
      <c r="GI218" s="229"/>
      <c r="GJ218" s="229"/>
      <c r="GK218" s="229"/>
      <c r="GL218" s="229"/>
      <c r="GM218" s="229"/>
      <c r="GN218" s="229"/>
      <c r="GO218" s="229"/>
      <c r="GP218" s="229"/>
      <c r="GQ218" s="229"/>
      <c r="GR218" s="229"/>
      <c r="GS218" s="229"/>
      <c r="GT218" s="229"/>
      <c r="GU218" s="229"/>
      <c r="GV218" s="229"/>
      <c r="GW218" s="229"/>
      <c r="GX218" s="229"/>
      <c r="GY218" s="229"/>
      <c r="GZ218" s="229"/>
      <c r="HA218" s="229"/>
      <c r="HB218" s="229"/>
      <c r="HC218" s="229"/>
      <c r="HD218" s="229"/>
      <c r="HE218" s="229"/>
      <c r="HF218" s="229"/>
      <c r="HG218" s="229"/>
      <c r="HH218" s="229"/>
      <c r="HI218" s="229"/>
      <c r="HJ218" s="229"/>
      <c r="HK218" s="229"/>
      <c r="HL218" s="229"/>
      <c r="HM218" s="229"/>
      <c r="HN218" s="229"/>
      <c r="HO218" s="229"/>
      <c r="HP218" s="229"/>
      <c r="HQ218" s="229"/>
      <c r="HR218" s="229"/>
      <c r="HS218" s="229"/>
      <c r="HT218" s="229"/>
      <c r="HU218" s="229"/>
      <c r="HV218" s="229"/>
      <c r="HW218" s="229"/>
      <c r="HX218" s="229"/>
      <c r="HY218" s="229"/>
      <c r="HZ218" s="229"/>
      <c r="IA218" s="229"/>
      <c r="IB218" s="229"/>
      <c r="IC218" s="229"/>
      <c r="ID218" s="229"/>
      <c r="IE218" s="229"/>
      <c r="IF218" s="229"/>
      <c r="IG218" s="229"/>
      <c r="IH218" s="229"/>
      <c r="II218" s="229"/>
      <c r="IJ218" s="229"/>
      <c r="IK218" s="229"/>
      <c r="IL218" s="229"/>
      <c r="IM218" s="229"/>
      <c r="IN218" s="229"/>
      <c r="IO218" s="229"/>
      <c r="IP218" s="229"/>
      <c r="IQ218" s="229"/>
      <c r="IR218" s="229"/>
    </row>
    <row r="219" spans="1:15" ht="15.75">
      <c r="A219" s="278"/>
      <c r="B219" s="278"/>
      <c r="C219" s="278" t="s">
        <v>1309</v>
      </c>
      <c r="D219" s="278"/>
      <c r="E219" s="278"/>
      <c r="F219" s="278"/>
      <c r="G219" s="278" t="s">
        <v>721</v>
      </c>
      <c r="H219" s="281" t="s">
        <v>230</v>
      </c>
      <c r="I219" s="278"/>
      <c r="J219" s="280"/>
      <c r="K219" s="280"/>
      <c r="L219" s="167"/>
      <c r="M219" s="225" t="e">
        <f>#REF!/#REF!</f>
        <v>#REF!</v>
      </c>
      <c r="N219" s="226">
        <f t="shared" si="3"/>
        <v>0</v>
      </c>
      <c r="O219" s="164"/>
    </row>
    <row r="220" spans="1:252" ht="15.75">
      <c r="A220" s="278"/>
      <c r="B220" s="278"/>
      <c r="C220" s="278"/>
      <c r="D220" s="278" t="s">
        <v>1426</v>
      </c>
      <c r="E220" s="278"/>
      <c r="F220" s="278"/>
      <c r="G220" s="278" t="s">
        <v>722</v>
      </c>
      <c r="H220" s="279" t="s">
        <v>229</v>
      </c>
      <c r="I220" s="278" t="s">
        <v>220</v>
      </c>
      <c r="J220" s="280">
        <f>K220*70%</f>
        <v>7699.999999999999</v>
      </c>
      <c r="K220" s="280">
        <v>11000</v>
      </c>
      <c r="L220" s="167"/>
      <c r="M220" s="225" t="e">
        <f>#REF!/#REF!</f>
        <v>#REF!</v>
      </c>
      <c r="N220" s="226">
        <f t="shared" si="3"/>
        <v>0</v>
      </c>
      <c r="O220" s="164"/>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c r="EI220" s="229"/>
      <c r="EJ220" s="229"/>
      <c r="EK220" s="229"/>
      <c r="EL220" s="229"/>
      <c r="EM220" s="229"/>
      <c r="EN220" s="229"/>
      <c r="EO220" s="229"/>
      <c r="EP220" s="229"/>
      <c r="EQ220" s="229"/>
      <c r="ER220" s="229"/>
      <c r="ES220" s="229"/>
      <c r="ET220" s="229"/>
      <c r="EU220" s="229"/>
      <c r="EV220" s="229"/>
      <c r="EW220" s="229"/>
      <c r="EX220" s="229"/>
      <c r="EY220" s="229"/>
      <c r="EZ220" s="229"/>
      <c r="FA220" s="229"/>
      <c r="FB220" s="229"/>
      <c r="FC220" s="229"/>
      <c r="FD220" s="229"/>
      <c r="FE220" s="229"/>
      <c r="FF220" s="229"/>
      <c r="FG220" s="229"/>
      <c r="FH220" s="229"/>
      <c r="FI220" s="229"/>
      <c r="FJ220" s="229"/>
      <c r="FK220" s="229"/>
      <c r="FL220" s="229"/>
      <c r="FM220" s="229"/>
      <c r="FN220" s="229"/>
      <c r="FO220" s="229"/>
      <c r="FP220" s="229"/>
      <c r="FQ220" s="229"/>
      <c r="FR220" s="229"/>
      <c r="FS220" s="229"/>
      <c r="FT220" s="229"/>
      <c r="FU220" s="229"/>
      <c r="FV220" s="229"/>
      <c r="FW220" s="229"/>
      <c r="FX220" s="229"/>
      <c r="FY220" s="229"/>
      <c r="FZ220" s="229"/>
      <c r="GA220" s="229"/>
      <c r="GB220" s="229"/>
      <c r="GC220" s="229"/>
      <c r="GD220" s="229"/>
      <c r="GE220" s="229"/>
      <c r="GF220" s="229"/>
      <c r="GG220" s="229"/>
      <c r="GH220" s="229"/>
      <c r="GI220" s="229"/>
      <c r="GJ220" s="229"/>
      <c r="GK220" s="229"/>
      <c r="GL220" s="229"/>
      <c r="GM220" s="229"/>
      <c r="GN220" s="229"/>
      <c r="GO220" s="229"/>
      <c r="GP220" s="229"/>
      <c r="GQ220" s="229"/>
      <c r="GR220" s="229"/>
      <c r="GS220" s="229"/>
      <c r="GT220" s="229"/>
      <c r="GU220" s="229"/>
      <c r="GV220" s="229"/>
      <c r="GW220" s="229"/>
      <c r="GX220" s="229"/>
      <c r="GY220" s="229"/>
      <c r="GZ220" s="229"/>
      <c r="HA220" s="229"/>
      <c r="HB220" s="229"/>
      <c r="HC220" s="229"/>
      <c r="HD220" s="229"/>
      <c r="HE220" s="229"/>
      <c r="HF220" s="229"/>
      <c r="HG220" s="229"/>
      <c r="HH220" s="229"/>
      <c r="HI220" s="229"/>
      <c r="HJ220" s="229"/>
      <c r="HK220" s="229"/>
      <c r="HL220" s="229"/>
      <c r="HM220" s="229"/>
      <c r="HN220" s="229"/>
      <c r="HO220" s="229"/>
      <c r="HP220" s="229"/>
      <c r="HQ220" s="229"/>
      <c r="HR220" s="229"/>
      <c r="HS220" s="229"/>
      <c r="HT220" s="229"/>
      <c r="HU220" s="229"/>
      <c r="HV220" s="229"/>
      <c r="HW220" s="229"/>
      <c r="HX220" s="229"/>
      <c r="HY220" s="229"/>
      <c r="HZ220" s="229"/>
      <c r="IA220" s="229"/>
      <c r="IB220" s="229"/>
      <c r="IC220" s="229"/>
      <c r="ID220" s="229"/>
      <c r="IE220" s="229"/>
      <c r="IF220" s="229"/>
      <c r="IG220" s="229"/>
      <c r="IH220" s="229"/>
      <c r="II220" s="229"/>
      <c r="IJ220" s="229"/>
      <c r="IK220" s="229"/>
      <c r="IL220" s="229"/>
      <c r="IM220" s="229"/>
      <c r="IN220" s="229"/>
      <c r="IO220" s="229"/>
      <c r="IP220" s="229"/>
      <c r="IQ220" s="229"/>
      <c r="IR220" s="229"/>
    </row>
    <row r="221" spans="1:252" ht="15.75">
      <c r="A221" s="278"/>
      <c r="B221" s="278"/>
      <c r="C221" s="278"/>
      <c r="D221" s="278" t="s">
        <v>1427</v>
      </c>
      <c r="E221" s="278"/>
      <c r="F221" s="278"/>
      <c r="G221" s="278" t="s">
        <v>723</v>
      </c>
      <c r="H221" s="279" t="s">
        <v>222</v>
      </c>
      <c r="I221" s="278" t="s">
        <v>220</v>
      </c>
      <c r="J221" s="280">
        <f>K221*70%</f>
        <v>14699.999999999998</v>
      </c>
      <c r="K221" s="280">
        <v>21000</v>
      </c>
      <c r="L221" s="167"/>
      <c r="M221" s="225" t="e">
        <f>#REF!/#REF!</f>
        <v>#REF!</v>
      </c>
      <c r="N221" s="226">
        <f t="shared" si="3"/>
        <v>0</v>
      </c>
      <c r="O221" s="164"/>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9"/>
      <c r="AR221" s="229"/>
      <c r="AS221" s="229"/>
      <c r="AT221" s="229"/>
      <c r="AU221" s="229"/>
      <c r="AV221" s="229"/>
      <c r="AW221" s="229"/>
      <c r="AX221" s="229"/>
      <c r="AY221" s="229"/>
      <c r="AZ221" s="229"/>
      <c r="BA221" s="229"/>
      <c r="BB221" s="229"/>
      <c r="BC221" s="229"/>
      <c r="BD221" s="229"/>
      <c r="BE221" s="229"/>
      <c r="BF221" s="229"/>
      <c r="BG221" s="229"/>
      <c r="BH221" s="229"/>
      <c r="BI221" s="229"/>
      <c r="BJ221" s="229"/>
      <c r="BK221" s="229"/>
      <c r="BL221" s="229"/>
      <c r="BM221" s="229"/>
      <c r="BN221" s="229"/>
      <c r="BO221" s="229"/>
      <c r="BP221" s="229"/>
      <c r="BQ221" s="229"/>
      <c r="BR221" s="229"/>
      <c r="BS221" s="229"/>
      <c r="BT221" s="229"/>
      <c r="BU221" s="229"/>
      <c r="BV221" s="229"/>
      <c r="BW221" s="229"/>
      <c r="BX221" s="229"/>
      <c r="BY221" s="229"/>
      <c r="BZ221" s="229"/>
      <c r="CA221" s="229"/>
      <c r="CB221" s="229"/>
      <c r="CC221" s="229"/>
      <c r="CD221" s="229"/>
      <c r="CE221" s="229"/>
      <c r="CF221" s="229"/>
      <c r="CG221" s="229"/>
      <c r="CH221" s="229"/>
      <c r="CI221" s="229"/>
      <c r="CJ221" s="229"/>
      <c r="CK221" s="229"/>
      <c r="CL221" s="229"/>
      <c r="CM221" s="229"/>
      <c r="CN221" s="229"/>
      <c r="CO221" s="229"/>
      <c r="CP221" s="229"/>
      <c r="CQ221" s="229"/>
      <c r="CR221" s="229"/>
      <c r="CS221" s="229"/>
      <c r="CT221" s="229"/>
      <c r="CU221" s="229"/>
      <c r="CV221" s="229"/>
      <c r="CW221" s="229"/>
      <c r="CX221" s="229"/>
      <c r="CY221" s="229"/>
      <c r="CZ221" s="229"/>
      <c r="DA221" s="229"/>
      <c r="DB221" s="229"/>
      <c r="DC221" s="229"/>
      <c r="DD221" s="229"/>
      <c r="DE221" s="229"/>
      <c r="DF221" s="229"/>
      <c r="DG221" s="229"/>
      <c r="DH221" s="229"/>
      <c r="DI221" s="229"/>
      <c r="DJ221" s="229"/>
      <c r="DK221" s="229"/>
      <c r="DL221" s="229"/>
      <c r="DM221" s="229"/>
      <c r="DN221" s="229"/>
      <c r="DO221" s="229"/>
      <c r="DP221" s="229"/>
      <c r="DQ221" s="229"/>
      <c r="DR221" s="229"/>
      <c r="DS221" s="229"/>
      <c r="DT221" s="229"/>
      <c r="DU221" s="229"/>
      <c r="DV221" s="229"/>
      <c r="DW221" s="229"/>
      <c r="DX221" s="229"/>
      <c r="DY221" s="229"/>
      <c r="DZ221" s="229"/>
      <c r="EA221" s="229"/>
      <c r="EB221" s="229"/>
      <c r="EC221" s="229"/>
      <c r="ED221" s="229"/>
      <c r="EE221" s="229"/>
      <c r="EF221" s="229"/>
      <c r="EG221" s="229"/>
      <c r="EH221" s="229"/>
      <c r="EI221" s="229"/>
      <c r="EJ221" s="229"/>
      <c r="EK221" s="229"/>
      <c r="EL221" s="229"/>
      <c r="EM221" s="229"/>
      <c r="EN221" s="229"/>
      <c r="EO221" s="229"/>
      <c r="EP221" s="229"/>
      <c r="EQ221" s="229"/>
      <c r="ER221" s="229"/>
      <c r="ES221" s="229"/>
      <c r="ET221" s="229"/>
      <c r="EU221" s="229"/>
      <c r="EV221" s="229"/>
      <c r="EW221" s="229"/>
      <c r="EX221" s="229"/>
      <c r="EY221" s="229"/>
      <c r="EZ221" s="229"/>
      <c r="FA221" s="229"/>
      <c r="FB221" s="229"/>
      <c r="FC221" s="229"/>
      <c r="FD221" s="229"/>
      <c r="FE221" s="229"/>
      <c r="FF221" s="229"/>
      <c r="FG221" s="229"/>
      <c r="FH221" s="229"/>
      <c r="FI221" s="229"/>
      <c r="FJ221" s="229"/>
      <c r="FK221" s="229"/>
      <c r="FL221" s="229"/>
      <c r="FM221" s="229"/>
      <c r="FN221" s="229"/>
      <c r="FO221" s="229"/>
      <c r="FP221" s="229"/>
      <c r="FQ221" s="229"/>
      <c r="FR221" s="229"/>
      <c r="FS221" s="229"/>
      <c r="FT221" s="229"/>
      <c r="FU221" s="229"/>
      <c r="FV221" s="229"/>
      <c r="FW221" s="229"/>
      <c r="FX221" s="229"/>
      <c r="FY221" s="229"/>
      <c r="FZ221" s="229"/>
      <c r="GA221" s="229"/>
      <c r="GB221" s="229"/>
      <c r="GC221" s="229"/>
      <c r="GD221" s="229"/>
      <c r="GE221" s="229"/>
      <c r="GF221" s="229"/>
      <c r="GG221" s="229"/>
      <c r="GH221" s="229"/>
      <c r="GI221" s="229"/>
      <c r="GJ221" s="229"/>
      <c r="GK221" s="229"/>
      <c r="GL221" s="229"/>
      <c r="GM221" s="229"/>
      <c r="GN221" s="229"/>
      <c r="GO221" s="229"/>
      <c r="GP221" s="229"/>
      <c r="GQ221" s="229"/>
      <c r="GR221" s="229"/>
      <c r="GS221" s="229"/>
      <c r="GT221" s="229"/>
      <c r="GU221" s="229"/>
      <c r="GV221" s="229"/>
      <c r="GW221" s="229"/>
      <c r="GX221" s="229"/>
      <c r="GY221" s="229"/>
      <c r="GZ221" s="229"/>
      <c r="HA221" s="229"/>
      <c r="HB221" s="229"/>
      <c r="HC221" s="229"/>
      <c r="HD221" s="229"/>
      <c r="HE221" s="229"/>
      <c r="HF221" s="229"/>
      <c r="HG221" s="229"/>
      <c r="HH221" s="229"/>
      <c r="HI221" s="229"/>
      <c r="HJ221" s="229"/>
      <c r="HK221" s="229"/>
      <c r="HL221" s="229"/>
      <c r="HM221" s="229"/>
      <c r="HN221" s="229"/>
      <c r="HO221" s="229"/>
      <c r="HP221" s="229"/>
      <c r="HQ221" s="229"/>
      <c r="HR221" s="229"/>
      <c r="HS221" s="229"/>
      <c r="HT221" s="229"/>
      <c r="HU221" s="229"/>
      <c r="HV221" s="229"/>
      <c r="HW221" s="229"/>
      <c r="HX221" s="229"/>
      <c r="HY221" s="229"/>
      <c r="HZ221" s="229"/>
      <c r="IA221" s="229"/>
      <c r="IB221" s="229"/>
      <c r="IC221" s="229"/>
      <c r="ID221" s="229"/>
      <c r="IE221" s="229"/>
      <c r="IF221" s="229"/>
      <c r="IG221" s="229"/>
      <c r="IH221" s="229"/>
      <c r="II221" s="229"/>
      <c r="IJ221" s="229"/>
      <c r="IK221" s="229"/>
      <c r="IL221" s="229"/>
      <c r="IM221" s="229"/>
      <c r="IN221" s="229"/>
      <c r="IO221" s="229"/>
      <c r="IP221" s="229"/>
      <c r="IQ221" s="229"/>
      <c r="IR221" s="229"/>
    </row>
    <row r="222" spans="1:252" ht="15.75">
      <c r="A222" s="278"/>
      <c r="B222" s="278"/>
      <c r="C222" s="278"/>
      <c r="D222" s="278" t="s">
        <v>1428</v>
      </c>
      <c r="E222" s="278"/>
      <c r="F222" s="278"/>
      <c r="G222" s="278" t="s">
        <v>724</v>
      </c>
      <c r="H222" s="282" t="s">
        <v>223</v>
      </c>
      <c r="I222" s="278" t="s">
        <v>220</v>
      </c>
      <c r="J222" s="280">
        <v>21000</v>
      </c>
      <c r="K222" s="280">
        <v>26000</v>
      </c>
      <c r="L222" s="167"/>
      <c r="M222" s="225" t="e">
        <f>#REF!/#REF!</f>
        <v>#REF!</v>
      </c>
      <c r="N222" s="226">
        <f t="shared" si="3"/>
        <v>-2800</v>
      </c>
      <c r="O222" s="164"/>
      <c r="P222" s="229"/>
      <c r="Q222" s="229"/>
      <c r="R222" s="229"/>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29"/>
      <c r="BR222" s="229"/>
      <c r="BS222" s="229"/>
      <c r="BT222" s="229"/>
      <c r="BU222" s="229"/>
      <c r="BV222" s="229"/>
      <c r="BW222" s="229"/>
      <c r="BX222" s="229"/>
      <c r="BY222" s="229"/>
      <c r="BZ222" s="229"/>
      <c r="CA222" s="229"/>
      <c r="CB222" s="229"/>
      <c r="CC222" s="229"/>
      <c r="CD222" s="229"/>
      <c r="CE222" s="229"/>
      <c r="CF222" s="229"/>
      <c r="CG222" s="229"/>
      <c r="CH222" s="229"/>
      <c r="CI222" s="229"/>
      <c r="CJ222" s="229"/>
      <c r="CK222" s="229"/>
      <c r="CL222" s="229"/>
      <c r="CM222" s="229"/>
      <c r="CN222" s="229"/>
      <c r="CO222" s="229"/>
      <c r="CP222" s="229"/>
      <c r="CQ222" s="229"/>
      <c r="CR222" s="229"/>
      <c r="CS222" s="229"/>
      <c r="CT222" s="229"/>
      <c r="CU222" s="229"/>
      <c r="CV222" s="229"/>
      <c r="CW222" s="229"/>
      <c r="CX222" s="229"/>
      <c r="CY222" s="229"/>
      <c r="CZ222" s="229"/>
      <c r="DA222" s="229"/>
      <c r="DB222" s="229"/>
      <c r="DC222" s="229"/>
      <c r="DD222" s="229"/>
      <c r="DE222" s="229"/>
      <c r="DF222" s="229"/>
      <c r="DG222" s="229"/>
      <c r="DH222" s="229"/>
      <c r="DI222" s="229"/>
      <c r="DJ222" s="229"/>
      <c r="DK222" s="229"/>
      <c r="DL222" s="229"/>
      <c r="DM222" s="229"/>
      <c r="DN222" s="229"/>
      <c r="DO222" s="229"/>
      <c r="DP222" s="229"/>
      <c r="DQ222" s="229"/>
      <c r="DR222" s="229"/>
      <c r="DS222" s="229"/>
      <c r="DT222" s="229"/>
      <c r="DU222" s="229"/>
      <c r="DV222" s="229"/>
      <c r="DW222" s="229"/>
      <c r="DX222" s="229"/>
      <c r="DY222" s="229"/>
      <c r="DZ222" s="229"/>
      <c r="EA222" s="229"/>
      <c r="EB222" s="229"/>
      <c r="EC222" s="229"/>
      <c r="ED222" s="229"/>
      <c r="EE222" s="229"/>
      <c r="EF222" s="229"/>
      <c r="EG222" s="229"/>
      <c r="EH222" s="229"/>
      <c r="EI222" s="229"/>
      <c r="EJ222" s="229"/>
      <c r="EK222" s="229"/>
      <c r="EL222" s="229"/>
      <c r="EM222" s="229"/>
      <c r="EN222" s="229"/>
      <c r="EO222" s="229"/>
      <c r="EP222" s="229"/>
      <c r="EQ222" s="229"/>
      <c r="ER222" s="229"/>
      <c r="ES222" s="229"/>
      <c r="ET222" s="229"/>
      <c r="EU222" s="229"/>
      <c r="EV222" s="229"/>
      <c r="EW222" s="229"/>
      <c r="EX222" s="229"/>
      <c r="EY222" s="229"/>
      <c r="EZ222" s="229"/>
      <c r="FA222" s="229"/>
      <c r="FB222" s="229"/>
      <c r="FC222" s="229"/>
      <c r="FD222" s="229"/>
      <c r="FE222" s="229"/>
      <c r="FF222" s="229"/>
      <c r="FG222" s="229"/>
      <c r="FH222" s="229"/>
      <c r="FI222" s="229"/>
      <c r="FJ222" s="229"/>
      <c r="FK222" s="229"/>
      <c r="FL222" s="229"/>
      <c r="FM222" s="229"/>
      <c r="FN222" s="229"/>
      <c r="FO222" s="229"/>
      <c r="FP222" s="229"/>
      <c r="FQ222" s="229"/>
      <c r="FR222" s="229"/>
      <c r="FS222" s="229"/>
      <c r="FT222" s="229"/>
      <c r="FU222" s="229"/>
      <c r="FV222" s="229"/>
      <c r="FW222" s="229"/>
      <c r="FX222" s="229"/>
      <c r="FY222" s="229"/>
      <c r="FZ222" s="229"/>
      <c r="GA222" s="229"/>
      <c r="GB222" s="229"/>
      <c r="GC222" s="229"/>
      <c r="GD222" s="229"/>
      <c r="GE222" s="229"/>
      <c r="GF222" s="229"/>
      <c r="GG222" s="229"/>
      <c r="GH222" s="229"/>
      <c r="GI222" s="229"/>
      <c r="GJ222" s="229"/>
      <c r="GK222" s="229"/>
      <c r="GL222" s="229"/>
      <c r="GM222" s="229"/>
      <c r="GN222" s="229"/>
      <c r="GO222" s="229"/>
      <c r="GP222" s="229"/>
      <c r="GQ222" s="229"/>
      <c r="GR222" s="229"/>
      <c r="GS222" s="229"/>
      <c r="GT222" s="229"/>
      <c r="GU222" s="229"/>
      <c r="GV222" s="229"/>
      <c r="GW222" s="229"/>
      <c r="GX222" s="229"/>
      <c r="GY222" s="229"/>
      <c r="GZ222" s="229"/>
      <c r="HA222" s="229"/>
      <c r="HB222" s="229"/>
      <c r="HC222" s="229"/>
      <c r="HD222" s="229"/>
      <c r="HE222" s="229"/>
      <c r="HF222" s="229"/>
      <c r="HG222" s="229"/>
      <c r="HH222" s="229"/>
      <c r="HI222" s="229"/>
      <c r="HJ222" s="229"/>
      <c r="HK222" s="229"/>
      <c r="HL222" s="229"/>
      <c r="HM222" s="229"/>
      <c r="HN222" s="229"/>
      <c r="HO222" s="229"/>
      <c r="HP222" s="229"/>
      <c r="HQ222" s="229"/>
      <c r="HR222" s="229"/>
      <c r="HS222" s="229"/>
      <c r="HT222" s="229"/>
      <c r="HU222" s="229"/>
      <c r="HV222" s="229"/>
      <c r="HW222" s="229"/>
      <c r="HX222" s="229"/>
      <c r="HY222" s="229"/>
      <c r="HZ222" s="229"/>
      <c r="IA222" s="229"/>
      <c r="IB222" s="229"/>
      <c r="IC222" s="229"/>
      <c r="ID222" s="229"/>
      <c r="IE222" s="229"/>
      <c r="IF222" s="229"/>
      <c r="IG222" s="229"/>
      <c r="IH222" s="229"/>
      <c r="II222" s="229"/>
      <c r="IJ222" s="229"/>
      <c r="IK222" s="229"/>
      <c r="IL222" s="229"/>
      <c r="IM222" s="229"/>
      <c r="IN222" s="229"/>
      <c r="IO222" s="229"/>
      <c r="IP222" s="229"/>
      <c r="IQ222" s="229"/>
      <c r="IR222" s="229"/>
    </row>
    <row r="223" spans="1:15" ht="15.75">
      <c r="A223" s="278"/>
      <c r="B223" s="278"/>
      <c r="C223" s="278" t="s">
        <v>1310</v>
      </c>
      <c r="D223" s="278"/>
      <c r="E223" s="278"/>
      <c r="F223" s="278"/>
      <c r="G223" s="278" t="s">
        <v>725</v>
      </c>
      <c r="H223" s="281" t="s">
        <v>231</v>
      </c>
      <c r="I223" s="278" t="s">
        <v>220</v>
      </c>
      <c r="J223" s="280"/>
      <c r="K223" s="280"/>
      <c r="L223" s="167"/>
      <c r="M223" s="225" t="e">
        <f>#REF!/#REF!</f>
        <v>#REF!</v>
      </c>
      <c r="N223" s="226">
        <f t="shared" si="3"/>
        <v>0</v>
      </c>
      <c r="O223" s="164"/>
    </row>
    <row r="224" spans="1:15" ht="15.75">
      <c r="A224" s="278"/>
      <c r="B224" s="278"/>
      <c r="C224" s="278" t="s">
        <v>1311</v>
      </c>
      <c r="D224" s="278"/>
      <c r="E224" s="278"/>
      <c r="F224" s="278"/>
      <c r="G224" s="278" t="s">
        <v>726</v>
      </c>
      <c r="H224" s="281" t="s">
        <v>232</v>
      </c>
      <c r="I224" s="278" t="s">
        <v>220</v>
      </c>
      <c r="J224" s="280"/>
      <c r="K224" s="280"/>
      <c r="L224" s="167"/>
      <c r="M224" s="225" t="e">
        <f>#REF!/#REF!</f>
        <v>#REF!</v>
      </c>
      <c r="N224" s="226">
        <f t="shared" si="3"/>
        <v>0</v>
      </c>
      <c r="O224" s="164"/>
    </row>
    <row r="225" spans="1:252" ht="15.75">
      <c r="A225" s="278"/>
      <c r="B225" s="278"/>
      <c r="C225" s="278"/>
      <c r="D225" s="278" t="s">
        <v>1429</v>
      </c>
      <c r="E225" s="278"/>
      <c r="F225" s="278"/>
      <c r="G225" s="278" t="s">
        <v>727</v>
      </c>
      <c r="H225" s="279" t="s">
        <v>229</v>
      </c>
      <c r="I225" s="278" t="s">
        <v>220</v>
      </c>
      <c r="J225" s="280">
        <f aca="true" t="shared" si="5" ref="J225:J230">K225*70%</f>
        <v>4200</v>
      </c>
      <c r="K225" s="280">
        <v>6000</v>
      </c>
      <c r="L225" s="167"/>
      <c r="M225" s="225" t="e">
        <f>#REF!/#REF!</f>
        <v>#REF!</v>
      </c>
      <c r="N225" s="226">
        <f t="shared" si="3"/>
        <v>0</v>
      </c>
      <c r="O225" s="164"/>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229"/>
      <c r="AL225" s="229"/>
      <c r="AM225" s="229"/>
      <c r="AN225" s="229"/>
      <c r="AO225" s="229"/>
      <c r="AP225" s="229"/>
      <c r="AQ225" s="229"/>
      <c r="AR225" s="229"/>
      <c r="AS225" s="229"/>
      <c r="AT225" s="229"/>
      <c r="AU225" s="229"/>
      <c r="AV225" s="229"/>
      <c r="AW225" s="229"/>
      <c r="AX225" s="229"/>
      <c r="AY225" s="229"/>
      <c r="AZ225" s="229"/>
      <c r="BA225" s="229"/>
      <c r="BB225" s="229"/>
      <c r="BC225" s="229"/>
      <c r="BD225" s="229"/>
      <c r="BE225" s="229"/>
      <c r="BF225" s="229"/>
      <c r="BG225" s="229"/>
      <c r="BH225" s="229"/>
      <c r="BI225" s="229"/>
      <c r="BJ225" s="229"/>
      <c r="BK225" s="229"/>
      <c r="BL225" s="229"/>
      <c r="BM225" s="229"/>
      <c r="BN225" s="229"/>
      <c r="BO225" s="229"/>
      <c r="BP225" s="229"/>
      <c r="BQ225" s="229"/>
      <c r="BR225" s="229"/>
      <c r="BS225" s="229"/>
      <c r="BT225" s="229"/>
      <c r="BU225" s="229"/>
      <c r="BV225" s="229"/>
      <c r="BW225" s="229"/>
      <c r="BX225" s="229"/>
      <c r="BY225" s="229"/>
      <c r="BZ225" s="229"/>
      <c r="CA225" s="229"/>
      <c r="CB225" s="229"/>
      <c r="CC225" s="229"/>
      <c r="CD225" s="229"/>
      <c r="CE225" s="229"/>
      <c r="CF225" s="229"/>
      <c r="CG225" s="229"/>
      <c r="CH225" s="229"/>
      <c r="CI225" s="229"/>
      <c r="CJ225" s="229"/>
      <c r="CK225" s="229"/>
      <c r="CL225" s="229"/>
      <c r="CM225" s="229"/>
      <c r="CN225" s="229"/>
      <c r="CO225" s="229"/>
      <c r="CP225" s="229"/>
      <c r="CQ225" s="229"/>
      <c r="CR225" s="229"/>
      <c r="CS225" s="229"/>
      <c r="CT225" s="229"/>
      <c r="CU225" s="229"/>
      <c r="CV225" s="229"/>
      <c r="CW225" s="229"/>
      <c r="CX225" s="229"/>
      <c r="CY225" s="229"/>
      <c r="CZ225" s="229"/>
      <c r="DA225" s="229"/>
      <c r="DB225" s="229"/>
      <c r="DC225" s="229"/>
      <c r="DD225" s="229"/>
      <c r="DE225" s="229"/>
      <c r="DF225" s="229"/>
      <c r="DG225" s="229"/>
      <c r="DH225" s="229"/>
      <c r="DI225" s="229"/>
      <c r="DJ225" s="229"/>
      <c r="DK225" s="229"/>
      <c r="DL225" s="229"/>
      <c r="DM225" s="229"/>
      <c r="DN225" s="229"/>
      <c r="DO225" s="229"/>
      <c r="DP225" s="229"/>
      <c r="DQ225" s="229"/>
      <c r="DR225" s="229"/>
      <c r="DS225" s="229"/>
      <c r="DT225" s="229"/>
      <c r="DU225" s="229"/>
      <c r="DV225" s="229"/>
      <c r="DW225" s="229"/>
      <c r="DX225" s="229"/>
      <c r="DY225" s="229"/>
      <c r="DZ225" s="229"/>
      <c r="EA225" s="229"/>
      <c r="EB225" s="229"/>
      <c r="EC225" s="229"/>
      <c r="ED225" s="229"/>
      <c r="EE225" s="229"/>
      <c r="EF225" s="229"/>
      <c r="EG225" s="229"/>
      <c r="EH225" s="229"/>
      <c r="EI225" s="229"/>
      <c r="EJ225" s="229"/>
      <c r="EK225" s="229"/>
      <c r="EL225" s="229"/>
      <c r="EM225" s="229"/>
      <c r="EN225" s="229"/>
      <c r="EO225" s="229"/>
      <c r="EP225" s="229"/>
      <c r="EQ225" s="229"/>
      <c r="ER225" s="229"/>
      <c r="ES225" s="229"/>
      <c r="ET225" s="229"/>
      <c r="EU225" s="229"/>
      <c r="EV225" s="229"/>
      <c r="EW225" s="229"/>
      <c r="EX225" s="229"/>
      <c r="EY225" s="229"/>
      <c r="EZ225" s="229"/>
      <c r="FA225" s="229"/>
      <c r="FB225" s="229"/>
      <c r="FC225" s="229"/>
      <c r="FD225" s="229"/>
      <c r="FE225" s="229"/>
      <c r="FF225" s="229"/>
      <c r="FG225" s="229"/>
      <c r="FH225" s="229"/>
      <c r="FI225" s="229"/>
      <c r="FJ225" s="229"/>
      <c r="FK225" s="229"/>
      <c r="FL225" s="229"/>
      <c r="FM225" s="229"/>
      <c r="FN225" s="229"/>
      <c r="FO225" s="229"/>
      <c r="FP225" s="229"/>
      <c r="FQ225" s="229"/>
      <c r="FR225" s="229"/>
      <c r="FS225" s="229"/>
      <c r="FT225" s="229"/>
      <c r="FU225" s="229"/>
      <c r="FV225" s="229"/>
      <c r="FW225" s="229"/>
      <c r="FX225" s="229"/>
      <c r="FY225" s="229"/>
      <c r="FZ225" s="229"/>
      <c r="GA225" s="229"/>
      <c r="GB225" s="229"/>
      <c r="GC225" s="229"/>
      <c r="GD225" s="229"/>
      <c r="GE225" s="229"/>
      <c r="GF225" s="229"/>
      <c r="GG225" s="229"/>
      <c r="GH225" s="229"/>
      <c r="GI225" s="229"/>
      <c r="GJ225" s="229"/>
      <c r="GK225" s="229"/>
      <c r="GL225" s="229"/>
      <c r="GM225" s="229"/>
      <c r="GN225" s="229"/>
      <c r="GO225" s="229"/>
      <c r="GP225" s="229"/>
      <c r="GQ225" s="229"/>
      <c r="GR225" s="229"/>
      <c r="GS225" s="229"/>
      <c r="GT225" s="229"/>
      <c r="GU225" s="229"/>
      <c r="GV225" s="229"/>
      <c r="GW225" s="229"/>
      <c r="GX225" s="229"/>
      <c r="GY225" s="229"/>
      <c r="GZ225" s="229"/>
      <c r="HA225" s="229"/>
      <c r="HB225" s="229"/>
      <c r="HC225" s="229"/>
      <c r="HD225" s="229"/>
      <c r="HE225" s="229"/>
      <c r="HF225" s="229"/>
      <c r="HG225" s="229"/>
      <c r="HH225" s="229"/>
      <c r="HI225" s="229"/>
      <c r="HJ225" s="229"/>
      <c r="HK225" s="229"/>
      <c r="HL225" s="229"/>
      <c r="HM225" s="229"/>
      <c r="HN225" s="229"/>
      <c r="HO225" s="229"/>
      <c r="HP225" s="229"/>
      <c r="HQ225" s="229"/>
      <c r="HR225" s="229"/>
      <c r="HS225" s="229"/>
      <c r="HT225" s="229"/>
      <c r="HU225" s="229"/>
      <c r="HV225" s="229"/>
      <c r="HW225" s="229"/>
      <c r="HX225" s="229"/>
      <c r="HY225" s="229"/>
      <c r="HZ225" s="229"/>
      <c r="IA225" s="229"/>
      <c r="IB225" s="229"/>
      <c r="IC225" s="229"/>
      <c r="ID225" s="229"/>
      <c r="IE225" s="229"/>
      <c r="IF225" s="229"/>
      <c r="IG225" s="229"/>
      <c r="IH225" s="229"/>
      <c r="II225" s="229"/>
      <c r="IJ225" s="229"/>
      <c r="IK225" s="229"/>
      <c r="IL225" s="229"/>
      <c r="IM225" s="229"/>
      <c r="IN225" s="229"/>
      <c r="IO225" s="229"/>
      <c r="IP225" s="229"/>
      <c r="IQ225" s="229"/>
      <c r="IR225" s="229"/>
    </row>
    <row r="226" spans="1:252" ht="15.75">
      <c r="A226" s="278"/>
      <c r="B226" s="278"/>
      <c r="C226" s="278"/>
      <c r="D226" s="278" t="s">
        <v>1430</v>
      </c>
      <c r="E226" s="278"/>
      <c r="F226" s="278"/>
      <c r="G226" s="278" t="s">
        <v>728</v>
      </c>
      <c r="H226" s="279" t="s">
        <v>222</v>
      </c>
      <c r="I226" s="278" t="s">
        <v>220</v>
      </c>
      <c r="J226" s="280">
        <f t="shared" si="5"/>
        <v>7000</v>
      </c>
      <c r="K226" s="280">
        <v>10000</v>
      </c>
      <c r="L226" s="167"/>
      <c r="M226" s="225" t="e">
        <f>#REF!/#REF!</f>
        <v>#REF!</v>
      </c>
      <c r="N226" s="226">
        <f t="shared" si="3"/>
        <v>0</v>
      </c>
      <c r="O226" s="164"/>
      <c r="P226" s="229"/>
      <c r="Q226" s="229"/>
      <c r="R226" s="229"/>
      <c r="S226" s="229"/>
      <c r="T226" s="229"/>
      <c r="U226" s="229"/>
      <c r="V226" s="229"/>
      <c r="W226" s="229"/>
      <c r="X226" s="229"/>
      <c r="Y226" s="229"/>
      <c r="Z226" s="229"/>
      <c r="AA226" s="229"/>
      <c r="AB226" s="229"/>
      <c r="AC226" s="229"/>
      <c r="AD226" s="229"/>
      <c r="AE226" s="229"/>
      <c r="AF226" s="229"/>
      <c r="AG226" s="229"/>
      <c r="AH226" s="229"/>
      <c r="AI226" s="229"/>
      <c r="AJ226" s="229"/>
      <c r="AK226" s="229"/>
      <c r="AL226" s="229"/>
      <c r="AM226" s="229"/>
      <c r="AN226" s="229"/>
      <c r="AO226" s="229"/>
      <c r="AP226" s="229"/>
      <c r="AQ226" s="229"/>
      <c r="AR226" s="229"/>
      <c r="AS226" s="229"/>
      <c r="AT226" s="229"/>
      <c r="AU226" s="229"/>
      <c r="AV226" s="229"/>
      <c r="AW226" s="229"/>
      <c r="AX226" s="229"/>
      <c r="AY226" s="229"/>
      <c r="AZ226" s="229"/>
      <c r="BA226" s="229"/>
      <c r="BB226" s="229"/>
      <c r="BC226" s="229"/>
      <c r="BD226" s="229"/>
      <c r="BE226" s="229"/>
      <c r="BF226" s="229"/>
      <c r="BG226" s="229"/>
      <c r="BH226" s="229"/>
      <c r="BI226" s="229"/>
      <c r="BJ226" s="229"/>
      <c r="BK226" s="229"/>
      <c r="BL226" s="229"/>
      <c r="BM226" s="229"/>
      <c r="BN226" s="229"/>
      <c r="BO226" s="229"/>
      <c r="BP226" s="229"/>
      <c r="BQ226" s="229"/>
      <c r="BR226" s="229"/>
      <c r="BS226" s="229"/>
      <c r="BT226" s="229"/>
      <c r="BU226" s="229"/>
      <c r="BV226" s="229"/>
      <c r="BW226" s="229"/>
      <c r="BX226" s="229"/>
      <c r="BY226" s="229"/>
      <c r="BZ226" s="229"/>
      <c r="CA226" s="229"/>
      <c r="CB226" s="229"/>
      <c r="CC226" s="229"/>
      <c r="CD226" s="229"/>
      <c r="CE226" s="229"/>
      <c r="CF226" s="229"/>
      <c r="CG226" s="229"/>
      <c r="CH226" s="229"/>
      <c r="CI226" s="229"/>
      <c r="CJ226" s="229"/>
      <c r="CK226" s="229"/>
      <c r="CL226" s="229"/>
      <c r="CM226" s="229"/>
      <c r="CN226" s="229"/>
      <c r="CO226" s="229"/>
      <c r="CP226" s="229"/>
      <c r="CQ226" s="229"/>
      <c r="CR226" s="229"/>
      <c r="CS226" s="229"/>
      <c r="CT226" s="229"/>
      <c r="CU226" s="229"/>
      <c r="CV226" s="229"/>
      <c r="CW226" s="229"/>
      <c r="CX226" s="229"/>
      <c r="CY226" s="229"/>
      <c r="CZ226" s="229"/>
      <c r="DA226" s="229"/>
      <c r="DB226" s="229"/>
      <c r="DC226" s="229"/>
      <c r="DD226" s="229"/>
      <c r="DE226" s="229"/>
      <c r="DF226" s="229"/>
      <c r="DG226" s="229"/>
      <c r="DH226" s="229"/>
      <c r="DI226" s="229"/>
      <c r="DJ226" s="229"/>
      <c r="DK226" s="229"/>
      <c r="DL226" s="229"/>
      <c r="DM226" s="229"/>
      <c r="DN226" s="229"/>
      <c r="DO226" s="229"/>
      <c r="DP226" s="229"/>
      <c r="DQ226" s="229"/>
      <c r="DR226" s="229"/>
      <c r="DS226" s="229"/>
      <c r="DT226" s="229"/>
      <c r="DU226" s="229"/>
      <c r="DV226" s="229"/>
      <c r="DW226" s="229"/>
      <c r="DX226" s="229"/>
      <c r="DY226" s="229"/>
      <c r="DZ226" s="229"/>
      <c r="EA226" s="229"/>
      <c r="EB226" s="229"/>
      <c r="EC226" s="229"/>
      <c r="ED226" s="229"/>
      <c r="EE226" s="229"/>
      <c r="EF226" s="229"/>
      <c r="EG226" s="229"/>
      <c r="EH226" s="229"/>
      <c r="EI226" s="229"/>
      <c r="EJ226" s="229"/>
      <c r="EK226" s="229"/>
      <c r="EL226" s="229"/>
      <c r="EM226" s="229"/>
      <c r="EN226" s="229"/>
      <c r="EO226" s="229"/>
      <c r="EP226" s="229"/>
      <c r="EQ226" s="229"/>
      <c r="ER226" s="229"/>
      <c r="ES226" s="229"/>
      <c r="ET226" s="229"/>
      <c r="EU226" s="229"/>
      <c r="EV226" s="229"/>
      <c r="EW226" s="229"/>
      <c r="EX226" s="229"/>
      <c r="EY226" s="229"/>
      <c r="EZ226" s="229"/>
      <c r="FA226" s="229"/>
      <c r="FB226" s="229"/>
      <c r="FC226" s="229"/>
      <c r="FD226" s="229"/>
      <c r="FE226" s="229"/>
      <c r="FF226" s="229"/>
      <c r="FG226" s="229"/>
      <c r="FH226" s="229"/>
      <c r="FI226" s="229"/>
      <c r="FJ226" s="229"/>
      <c r="FK226" s="229"/>
      <c r="FL226" s="229"/>
      <c r="FM226" s="229"/>
      <c r="FN226" s="229"/>
      <c r="FO226" s="229"/>
      <c r="FP226" s="229"/>
      <c r="FQ226" s="229"/>
      <c r="FR226" s="229"/>
      <c r="FS226" s="229"/>
      <c r="FT226" s="229"/>
      <c r="FU226" s="229"/>
      <c r="FV226" s="229"/>
      <c r="FW226" s="229"/>
      <c r="FX226" s="229"/>
      <c r="FY226" s="229"/>
      <c r="FZ226" s="229"/>
      <c r="GA226" s="229"/>
      <c r="GB226" s="229"/>
      <c r="GC226" s="229"/>
      <c r="GD226" s="229"/>
      <c r="GE226" s="229"/>
      <c r="GF226" s="229"/>
      <c r="GG226" s="229"/>
      <c r="GH226" s="229"/>
      <c r="GI226" s="229"/>
      <c r="GJ226" s="229"/>
      <c r="GK226" s="229"/>
      <c r="GL226" s="229"/>
      <c r="GM226" s="229"/>
      <c r="GN226" s="229"/>
      <c r="GO226" s="229"/>
      <c r="GP226" s="229"/>
      <c r="GQ226" s="229"/>
      <c r="GR226" s="229"/>
      <c r="GS226" s="229"/>
      <c r="GT226" s="229"/>
      <c r="GU226" s="229"/>
      <c r="GV226" s="229"/>
      <c r="GW226" s="229"/>
      <c r="GX226" s="229"/>
      <c r="GY226" s="229"/>
      <c r="GZ226" s="229"/>
      <c r="HA226" s="229"/>
      <c r="HB226" s="229"/>
      <c r="HC226" s="229"/>
      <c r="HD226" s="229"/>
      <c r="HE226" s="229"/>
      <c r="HF226" s="229"/>
      <c r="HG226" s="229"/>
      <c r="HH226" s="229"/>
      <c r="HI226" s="229"/>
      <c r="HJ226" s="229"/>
      <c r="HK226" s="229"/>
      <c r="HL226" s="229"/>
      <c r="HM226" s="229"/>
      <c r="HN226" s="229"/>
      <c r="HO226" s="229"/>
      <c r="HP226" s="229"/>
      <c r="HQ226" s="229"/>
      <c r="HR226" s="229"/>
      <c r="HS226" s="229"/>
      <c r="HT226" s="229"/>
      <c r="HU226" s="229"/>
      <c r="HV226" s="229"/>
      <c r="HW226" s="229"/>
      <c r="HX226" s="229"/>
      <c r="HY226" s="229"/>
      <c r="HZ226" s="229"/>
      <c r="IA226" s="229"/>
      <c r="IB226" s="229"/>
      <c r="IC226" s="229"/>
      <c r="ID226" s="229"/>
      <c r="IE226" s="229"/>
      <c r="IF226" s="229"/>
      <c r="IG226" s="229"/>
      <c r="IH226" s="229"/>
      <c r="II226" s="229"/>
      <c r="IJ226" s="229"/>
      <c r="IK226" s="229"/>
      <c r="IL226" s="229"/>
      <c r="IM226" s="229"/>
      <c r="IN226" s="229"/>
      <c r="IO226" s="229"/>
      <c r="IP226" s="229"/>
      <c r="IQ226" s="229"/>
      <c r="IR226" s="229"/>
    </row>
    <row r="227" spans="1:252" ht="15.75">
      <c r="A227" s="278"/>
      <c r="B227" s="278"/>
      <c r="C227" s="278"/>
      <c r="D227" s="278" t="s">
        <v>1431</v>
      </c>
      <c r="E227" s="278"/>
      <c r="F227" s="278"/>
      <c r="G227" s="278" t="s">
        <v>729</v>
      </c>
      <c r="H227" s="282" t="s">
        <v>223</v>
      </c>
      <c r="I227" s="278" t="s">
        <v>220</v>
      </c>
      <c r="J227" s="280">
        <f t="shared" si="5"/>
        <v>12600</v>
      </c>
      <c r="K227" s="280">
        <v>18000</v>
      </c>
      <c r="L227" s="167"/>
      <c r="M227" s="225" t="e">
        <f>#REF!/#REF!</f>
        <v>#REF!</v>
      </c>
      <c r="N227" s="226">
        <f t="shared" si="3"/>
        <v>0</v>
      </c>
      <c r="O227" s="164"/>
      <c r="P227" s="229"/>
      <c r="Q227" s="229"/>
      <c r="R227" s="229"/>
      <c r="S227" s="229"/>
      <c r="T227" s="229"/>
      <c r="U227" s="229"/>
      <c r="V227" s="229"/>
      <c r="W227" s="229"/>
      <c r="X227" s="229"/>
      <c r="Y227" s="229"/>
      <c r="Z227" s="229"/>
      <c r="AA227" s="229"/>
      <c r="AB227" s="229"/>
      <c r="AC227" s="229"/>
      <c r="AD227" s="229"/>
      <c r="AE227" s="229"/>
      <c r="AF227" s="229"/>
      <c r="AG227" s="229"/>
      <c r="AH227" s="229"/>
      <c r="AI227" s="229"/>
      <c r="AJ227" s="229"/>
      <c r="AK227" s="229"/>
      <c r="AL227" s="229"/>
      <c r="AM227" s="229"/>
      <c r="AN227" s="229"/>
      <c r="AO227" s="229"/>
      <c r="AP227" s="229"/>
      <c r="AQ227" s="229"/>
      <c r="AR227" s="229"/>
      <c r="AS227" s="229"/>
      <c r="AT227" s="229"/>
      <c r="AU227" s="229"/>
      <c r="AV227" s="229"/>
      <c r="AW227" s="229"/>
      <c r="AX227" s="229"/>
      <c r="AY227" s="229"/>
      <c r="AZ227" s="229"/>
      <c r="BA227" s="229"/>
      <c r="BB227" s="229"/>
      <c r="BC227" s="229"/>
      <c r="BD227" s="229"/>
      <c r="BE227" s="229"/>
      <c r="BF227" s="229"/>
      <c r="BG227" s="229"/>
      <c r="BH227" s="229"/>
      <c r="BI227" s="229"/>
      <c r="BJ227" s="229"/>
      <c r="BK227" s="229"/>
      <c r="BL227" s="229"/>
      <c r="BM227" s="229"/>
      <c r="BN227" s="229"/>
      <c r="BO227" s="229"/>
      <c r="BP227" s="229"/>
      <c r="BQ227" s="229"/>
      <c r="BR227" s="229"/>
      <c r="BS227" s="229"/>
      <c r="BT227" s="229"/>
      <c r="BU227" s="229"/>
      <c r="BV227" s="229"/>
      <c r="BW227" s="229"/>
      <c r="BX227" s="229"/>
      <c r="BY227" s="229"/>
      <c r="BZ227" s="229"/>
      <c r="CA227" s="229"/>
      <c r="CB227" s="229"/>
      <c r="CC227" s="229"/>
      <c r="CD227" s="229"/>
      <c r="CE227" s="229"/>
      <c r="CF227" s="229"/>
      <c r="CG227" s="229"/>
      <c r="CH227" s="229"/>
      <c r="CI227" s="229"/>
      <c r="CJ227" s="229"/>
      <c r="CK227" s="229"/>
      <c r="CL227" s="229"/>
      <c r="CM227" s="229"/>
      <c r="CN227" s="229"/>
      <c r="CO227" s="229"/>
      <c r="CP227" s="229"/>
      <c r="CQ227" s="229"/>
      <c r="CR227" s="229"/>
      <c r="CS227" s="229"/>
      <c r="CT227" s="229"/>
      <c r="CU227" s="229"/>
      <c r="CV227" s="229"/>
      <c r="CW227" s="229"/>
      <c r="CX227" s="229"/>
      <c r="CY227" s="229"/>
      <c r="CZ227" s="229"/>
      <c r="DA227" s="229"/>
      <c r="DB227" s="229"/>
      <c r="DC227" s="229"/>
      <c r="DD227" s="229"/>
      <c r="DE227" s="229"/>
      <c r="DF227" s="229"/>
      <c r="DG227" s="229"/>
      <c r="DH227" s="229"/>
      <c r="DI227" s="229"/>
      <c r="DJ227" s="229"/>
      <c r="DK227" s="229"/>
      <c r="DL227" s="229"/>
      <c r="DM227" s="229"/>
      <c r="DN227" s="229"/>
      <c r="DO227" s="229"/>
      <c r="DP227" s="229"/>
      <c r="DQ227" s="229"/>
      <c r="DR227" s="229"/>
      <c r="DS227" s="229"/>
      <c r="DT227" s="229"/>
      <c r="DU227" s="229"/>
      <c r="DV227" s="229"/>
      <c r="DW227" s="229"/>
      <c r="DX227" s="229"/>
      <c r="DY227" s="229"/>
      <c r="DZ227" s="229"/>
      <c r="EA227" s="229"/>
      <c r="EB227" s="229"/>
      <c r="EC227" s="229"/>
      <c r="ED227" s="229"/>
      <c r="EE227" s="229"/>
      <c r="EF227" s="229"/>
      <c r="EG227" s="229"/>
      <c r="EH227" s="229"/>
      <c r="EI227" s="229"/>
      <c r="EJ227" s="229"/>
      <c r="EK227" s="229"/>
      <c r="EL227" s="229"/>
      <c r="EM227" s="229"/>
      <c r="EN227" s="229"/>
      <c r="EO227" s="229"/>
      <c r="EP227" s="229"/>
      <c r="EQ227" s="229"/>
      <c r="ER227" s="229"/>
      <c r="ES227" s="229"/>
      <c r="ET227" s="229"/>
      <c r="EU227" s="229"/>
      <c r="EV227" s="229"/>
      <c r="EW227" s="229"/>
      <c r="EX227" s="229"/>
      <c r="EY227" s="229"/>
      <c r="EZ227" s="229"/>
      <c r="FA227" s="229"/>
      <c r="FB227" s="229"/>
      <c r="FC227" s="229"/>
      <c r="FD227" s="229"/>
      <c r="FE227" s="229"/>
      <c r="FF227" s="229"/>
      <c r="FG227" s="229"/>
      <c r="FH227" s="229"/>
      <c r="FI227" s="229"/>
      <c r="FJ227" s="229"/>
      <c r="FK227" s="229"/>
      <c r="FL227" s="229"/>
      <c r="FM227" s="229"/>
      <c r="FN227" s="229"/>
      <c r="FO227" s="229"/>
      <c r="FP227" s="229"/>
      <c r="FQ227" s="229"/>
      <c r="FR227" s="229"/>
      <c r="FS227" s="229"/>
      <c r="FT227" s="229"/>
      <c r="FU227" s="229"/>
      <c r="FV227" s="229"/>
      <c r="FW227" s="229"/>
      <c r="FX227" s="229"/>
      <c r="FY227" s="229"/>
      <c r="FZ227" s="229"/>
      <c r="GA227" s="229"/>
      <c r="GB227" s="229"/>
      <c r="GC227" s="229"/>
      <c r="GD227" s="229"/>
      <c r="GE227" s="229"/>
      <c r="GF227" s="229"/>
      <c r="GG227" s="229"/>
      <c r="GH227" s="229"/>
      <c r="GI227" s="229"/>
      <c r="GJ227" s="229"/>
      <c r="GK227" s="229"/>
      <c r="GL227" s="229"/>
      <c r="GM227" s="229"/>
      <c r="GN227" s="229"/>
      <c r="GO227" s="229"/>
      <c r="GP227" s="229"/>
      <c r="GQ227" s="229"/>
      <c r="GR227" s="229"/>
      <c r="GS227" s="229"/>
      <c r="GT227" s="229"/>
      <c r="GU227" s="229"/>
      <c r="GV227" s="229"/>
      <c r="GW227" s="229"/>
      <c r="GX227" s="229"/>
      <c r="GY227" s="229"/>
      <c r="GZ227" s="229"/>
      <c r="HA227" s="229"/>
      <c r="HB227" s="229"/>
      <c r="HC227" s="229"/>
      <c r="HD227" s="229"/>
      <c r="HE227" s="229"/>
      <c r="HF227" s="229"/>
      <c r="HG227" s="229"/>
      <c r="HH227" s="229"/>
      <c r="HI227" s="229"/>
      <c r="HJ227" s="229"/>
      <c r="HK227" s="229"/>
      <c r="HL227" s="229"/>
      <c r="HM227" s="229"/>
      <c r="HN227" s="229"/>
      <c r="HO227" s="229"/>
      <c r="HP227" s="229"/>
      <c r="HQ227" s="229"/>
      <c r="HR227" s="229"/>
      <c r="HS227" s="229"/>
      <c r="HT227" s="229"/>
      <c r="HU227" s="229"/>
      <c r="HV227" s="229"/>
      <c r="HW227" s="229"/>
      <c r="HX227" s="229"/>
      <c r="HY227" s="229"/>
      <c r="HZ227" s="229"/>
      <c r="IA227" s="229"/>
      <c r="IB227" s="229"/>
      <c r="IC227" s="229"/>
      <c r="ID227" s="229"/>
      <c r="IE227" s="229"/>
      <c r="IF227" s="229"/>
      <c r="IG227" s="229"/>
      <c r="IH227" s="229"/>
      <c r="II227" s="229"/>
      <c r="IJ227" s="229"/>
      <c r="IK227" s="229"/>
      <c r="IL227" s="229"/>
      <c r="IM227" s="229"/>
      <c r="IN227" s="229"/>
      <c r="IO227" s="229"/>
      <c r="IP227" s="229"/>
      <c r="IQ227" s="229"/>
      <c r="IR227" s="229"/>
    </row>
    <row r="228" spans="1:15" ht="15.75">
      <c r="A228" s="278"/>
      <c r="B228" s="278"/>
      <c r="C228" s="278" t="s">
        <v>1312</v>
      </c>
      <c r="D228" s="278"/>
      <c r="E228" s="278"/>
      <c r="F228" s="278"/>
      <c r="G228" s="278" t="s">
        <v>730</v>
      </c>
      <c r="H228" s="281" t="s">
        <v>233</v>
      </c>
      <c r="I228" s="278"/>
      <c r="J228" s="280">
        <f t="shared" si="5"/>
        <v>0</v>
      </c>
      <c r="K228" s="280"/>
      <c r="L228" s="167"/>
      <c r="M228" s="225" t="e">
        <f>#REF!/#REF!</f>
        <v>#REF!</v>
      </c>
      <c r="N228" s="226">
        <f t="shared" si="3"/>
        <v>0</v>
      </c>
      <c r="O228" s="164"/>
    </row>
    <row r="229" spans="1:15" ht="15.75">
      <c r="A229" s="278"/>
      <c r="B229" s="278"/>
      <c r="C229" s="278"/>
      <c r="D229" s="278" t="s">
        <v>1432</v>
      </c>
      <c r="E229" s="278"/>
      <c r="F229" s="278"/>
      <c r="G229" s="278" t="s">
        <v>731</v>
      </c>
      <c r="H229" s="279" t="s">
        <v>229</v>
      </c>
      <c r="I229" s="278" t="s">
        <v>220</v>
      </c>
      <c r="J229" s="280">
        <f t="shared" si="5"/>
        <v>5600</v>
      </c>
      <c r="K229" s="280">
        <v>8000</v>
      </c>
      <c r="L229" s="167"/>
      <c r="M229" s="225" t="e">
        <f>#REF!/#REF!</f>
        <v>#REF!</v>
      </c>
      <c r="N229" s="226">
        <f t="shared" si="3"/>
        <v>0</v>
      </c>
      <c r="O229" s="164"/>
    </row>
    <row r="230" spans="1:15" ht="15.75">
      <c r="A230" s="278"/>
      <c r="B230" s="278"/>
      <c r="C230" s="278"/>
      <c r="D230" s="278" t="s">
        <v>1433</v>
      </c>
      <c r="E230" s="278"/>
      <c r="F230" s="278"/>
      <c r="G230" s="278" t="s">
        <v>732</v>
      </c>
      <c r="H230" s="279" t="s">
        <v>222</v>
      </c>
      <c r="I230" s="278" t="s">
        <v>220</v>
      </c>
      <c r="J230" s="280">
        <f t="shared" si="5"/>
        <v>10500</v>
      </c>
      <c r="K230" s="280">
        <v>15000</v>
      </c>
      <c r="L230" s="167"/>
      <c r="M230" s="225" t="e">
        <f>#REF!/#REF!</f>
        <v>#REF!</v>
      </c>
      <c r="N230" s="226">
        <f t="shared" si="3"/>
        <v>0</v>
      </c>
      <c r="O230" s="164"/>
    </row>
    <row r="231" spans="1:15" ht="15.75">
      <c r="A231" s="278"/>
      <c r="B231" s="278"/>
      <c r="C231" s="278"/>
      <c r="D231" s="278" t="s">
        <v>1434</v>
      </c>
      <c r="E231" s="278"/>
      <c r="F231" s="278"/>
      <c r="G231" s="278" t="s">
        <v>733</v>
      </c>
      <c r="H231" s="282" t="s">
        <v>223</v>
      </c>
      <c r="I231" s="278" t="s">
        <v>220</v>
      </c>
      <c r="J231" s="280">
        <v>15000</v>
      </c>
      <c r="K231" s="280">
        <v>20000</v>
      </c>
      <c r="L231" s="167"/>
      <c r="M231" s="225" t="e">
        <f>#REF!/#REF!</f>
        <v>#REF!</v>
      </c>
      <c r="N231" s="226">
        <f t="shared" si="3"/>
        <v>-1000</v>
      </c>
      <c r="O231" s="164"/>
    </row>
    <row r="232" spans="1:15" ht="31.5">
      <c r="A232" s="275"/>
      <c r="B232" s="275" t="s">
        <v>1227</v>
      </c>
      <c r="C232" s="275"/>
      <c r="D232" s="275"/>
      <c r="E232" s="275"/>
      <c r="F232" s="275"/>
      <c r="G232" s="275" t="s">
        <v>734</v>
      </c>
      <c r="H232" s="277" t="s">
        <v>234</v>
      </c>
      <c r="I232" s="278"/>
      <c r="J232" s="280"/>
      <c r="K232" s="280"/>
      <c r="L232" s="167"/>
      <c r="M232" s="225" t="e">
        <f>#REF!/#REF!</f>
        <v>#REF!</v>
      </c>
      <c r="N232" s="226">
        <f t="shared" si="3"/>
        <v>0</v>
      </c>
      <c r="O232" s="164"/>
    </row>
    <row r="233" spans="1:15" ht="15.75">
      <c r="A233" s="278"/>
      <c r="B233" s="278"/>
      <c r="C233" s="278" t="s">
        <v>1313</v>
      </c>
      <c r="D233" s="278"/>
      <c r="E233" s="278"/>
      <c r="F233" s="278"/>
      <c r="G233" s="278" t="s">
        <v>735</v>
      </c>
      <c r="H233" s="281" t="s">
        <v>235</v>
      </c>
      <c r="I233" s="278"/>
      <c r="J233" s="280"/>
      <c r="K233" s="280"/>
      <c r="L233" s="153"/>
      <c r="M233" s="225" t="e">
        <f>#REF!/#REF!</f>
        <v>#REF!</v>
      </c>
      <c r="N233" s="226">
        <f t="shared" si="3"/>
        <v>0</v>
      </c>
      <c r="O233" s="164"/>
    </row>
    <row r="234" spans="1:15" ht="15.75">
      <c r="A234" s="278"/>
      <c r="B234" s="278"/>
      <c r="C234" s="278"/>
      <c r="D234" s="278" t="s">
        <v>1435</v>
      </c>
      <c r="E234" s="278"/>
      <c r="F234" s="278"/>
      <c r="G234" s="278" t="s">
        <v>736</v>
      </c>
      <c r="H234" s="282" t="s">
        <v>236</v>
      </c>
      <c r="I234" s="278" t="s">
        <v>43</v>
      </c>
      <c r="J234" s="280">
        <f>K234*70%</f>
        <v>350000000</v>
      </c>
      <c r="K234" s="280">
        <v>500000000</v>
      </c>
      <c r="L234" s="167"/>
      <c r="M234" s="225" t="e">
        <f>#REF!/#REF!</f>
        <v>#REF!</v>
      </c>
      <c r="N234" s="226">
        <f t="shared" si="3"/>
        <v>0</v>
      </c>
      <c r="O234" s="164"/>
    </row>
    <row r="235" spans="1:15" ht="15.75">
      <c r="A235" s="278"/>
      <c r="B235" s="278"/>
      <c r="C235" s="278"/>
      <c r="D235" s="278" t="s">
        <v>1436</v>
      </c>
      <c r="E235" s="278"/>
      <c r="F235" s="278"/>
      <c r="G235" s="278" t="s">
        <v>737</v>
      </c>
      <c r="H235" s="282" t="s">
        <v>237</v>
      </c>
      <c r="I235" s="278" t="s">
        <v>43</v>
      </c>
      <c r="J235" s="280">
        <f>K235*70%</f>
        <v>70000000</v>
      </c>
      <c r="K235" s="280">
        <v>100000000</v>
      </c>
      <c r="L235" s="167"/>
      <c r="M235" s="225" t="e">
        <f>#REF!/#REF!</f>
        <v>#REF!</v>
      </c>
      <c r="N235" s="226">
        <f t="shared" si="3"/>
        <v>0</v>
      </c>
      <c r="O235" s="164"/>
    </row>
    <row r="236" spans="1:15" ht="15.75">
      <c r="A236" s="278"/>
      <c r="B236" s="278"/>
      <c r="C236" s="278"/>
      <c r="D236" s="278" t="s">
        <v>1437</v>
      </c>
      <c r="E236" s="278"/>
      <c r="F236" s="278"/>
      <c r="G236" s="278" t="s">
        <v>738</v>
      </c>
      <c r="H236" s="282" t="s">
        <v>238</v>
      </c>
      <c r="I236" s="278" t="s">
        <v>43</v>
      </c>
      <c r="J236" s="280">
        <f>K236*70%</f>
        <v>14000000</v>
      </c>
      <c r="K236" s="280">
        <v>20000000</v>
      </c>
      <c r="L236" s="167"/>
      <c r="M236" s="225" t="e">
        <f>#REF!/#REF!</f>
        <v>#REF!</v>
      </c>
      <c r="N236" s="226">
        <f t="shared" si="3"/>
        <v>0</v>
      </c>
      <c r="O236" s="164"/>
    </row>
    <row r="237" spans="1:15" ht="15.75">
      <c r="A237" s="278"/>
      <c r="B237" s="278"/>
      <c r="C237" s="278"/>
      <c r="D237" s="278"/>
      <c r="E237" s="278"/>
      <c r="F237" s="278"/>
      <c r="G237" s="278" t="s">
        <v>739</v>
      </c>
      <c r="H237" s="283" t="s">
        <v>239</v>
      </c>
      <c r="I237" s="278"/>
      <c r="J237" s="280"/>
      <c r="K237" s="280"/>
      <c r="L237" s="167"/>
      <c r="M237" s="225" t="e">
        <f>#REF!/#REF!</f>
        <v>#REF!</v>
      </c>
      <c r="N237" s="226">
        <f t="shared" si="3"/>
        <v>0</v>
      </c>
      <c r="O237" s="164"/>
    </row>
    <row r="238" spans="1:15" ht="15.75">
      <c r="A238" s="278"/>
      <c r="B238" s="278"/>
      <c r="C238" s="278"/>
      <c r="D238" s="278" t="s">
        <v>1438</v>
      </c>
      <c r="E238" s="278"/>
      <c r="F238" s="278"/>
      <c r="G238" s="278" t="s">
        <v>740</v>
      </c>
      <c r="H238" s="282" t="s">
        <v>236</v>
      </c>
      <c r="I238" s="278" t="s">
        <v>43</v>
      </c>
      <c r="J238" s="280">
        <v>770000000</v>
      </c>
      <c r="K238" s="280">
        <v>1000000000</v>
      </c>
      <c r="L238" s="167"/>
      <c r="M238" s="225" t="e">
        <f>#REF!/#REF!</f>
        <v>#REF!</v>
      </c>
      <c r="N238" s="226">
        <f t="shared" si="3"/>
        <v>-70000000</v>
      </c>
      <c r="O238" s="164"/>
    </row>
    <row r="239" spans="1:15" ht="15.75">
      <c r="A239" s="278"/>
      <c r="B239" s="278"/>
      <c r="C239" s="278"/>
      <c r="D239" s="278" t="s">
        <v>1439</v>
      </c>
      <c r="E239" s="278"/>
      <c r="F239" s="278"/>
      <c r="G239" s="278" t="s">
        <v>741</v>
      </c>
      <c r="H239" s="282" t="s">
        <v>237</v>
      </c>
      <c r="I239" s="278" t="s">
        <v>43</v>
      </c>
      <c r="J239" s="280">
        <f>K239*70%</f>
        <v>539000000</v>
      </c>
      <c r="K239" s="280">
        <v>770000000</v>
      </c>
      <c r="L239" s="167"/>
      <c r="M239" s="225" t="e">
        <f>#REF!/#REF!</f>
        <v>#REF!</v>
      </c>
      <c r="N239" s="226">
        <f t="shared" si="3"/>
        <v>0</v>
      </c>
      <c r="O239" s="164"/>
    </row>
    <row r="240" spans="1:15" ht="31.5">
      <c r="A240" s="275"/>
      <c r="B240" s="275" t="s">
        <v>1228</v>
      </c>
      <c r="C240" s="275"/>
      <c r="D240" s="275"/>
      <c r="E240" s="275"/>
      <c r="F240" s="275"/>
      <c r="G240" s="275" t="s">
        <v>742</v>
      </c>
      <c r="H240" s="277" t="s">
        <v>240</v>
      </c>
      <c r="I240" s="278"/>
      <c r="J240" s="280"/>
      <c r="K240" s="280"/>
      <c r="L240" s="167"/>
      <c r="M240" s="225" t="e">
        <f>#REF!/#REF!</f>
        <v>#REF!</v>
      </c>
      <c r="N240" s="226">
        <f t="shared" si="3"/>
        <v>0</v>
      </c>
      <c r="O240" s="164"/>
    </row>
    <row r="241" spans="1:15" ht="15.75">
      <c r="A241" s="278"/>
      <c r="B241" s="278"/>
      <c r="C241" s="278" t="s">
        <v>1314</v>
      </c>
      <c r="D241" s="278"/>
      <c r="E241" s="278"/>
      <c r="F241" s="278"/>
      <c r="G241" s="278" t="s">
        <v>743</v>
      </c>
      <c r="H241" s="281" t="s">
        <v>241</v>
      </c>
      <c r="I241" s="278"/>
      <c r="J241" s="280"/>
      <c r="K241" s="280"/>
      <c r="L241" s="167"/>
      <c r="M241" s="225" t="e">
        <f>#REF!/#REF!</f>
        <v>#REF!</v>
      </c>
      <c r="N241" s="226">
        <f t="shared" si="3"/>
        <v>0</v>
      </c>
      <c r="O241" s="164"/>
    </row>
    <row r="242" spans="1:252" ht="15.75">
      <c r="A242" s="278"/>
      <c r="B242" s="278"/>
      <c r="C242" s="278"/>
      <c r="D242" s="278" t="s">
        <v>1440</v>
      </c>
      <c r="E242" s="278"/>
      <c r="F242" s="278"/>
      <c r="G242" s="278" t="s">
        <v>744</v>
      </c>
      <c r="H242" s="279" t="s">
        <v>242</v>
      </c>
      <c r="I242" s="278" t="s">
        <v>43</v>
      </c>
      <c r="J242" s="280">
        <f>K242*70%</f>
        <v>56000</v>
      </c>
      <c r="K242" s="280">
        <v>80000</v>
      </c>
      <c r="L242" s="167"/>
      <c r="M242" s="225" t="e">
        <f>#REF!/#REF!</f>
        <v>#REF!</v>
      </c>
      <c r="N242" s="226">
        <f t="shared" si="3"/>
        <v>0</v>
      </c>
      <c r="O242" s="164"/>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29"/>
      <c r="AT242" s="229"/>
      <c r="AU242" s="229"/>
      <c r="AV242" s="229"/>
      <c r="AW242" s="229"/>
      <c r="AX242" s="229"/>
      <c r="AY242" s="229"/>
      <c r="AZ242" s="229"/>
      <c r="BA242" s="229"/>
      <c r="BB242" s="229"/>
      <c r="BC242" s="229"/>
      <c r="BD242" s="229"/>
      <c r="BE242" s="229"/>
      <c r="BF242" s="229"/>
      <c r="BG242" s="229"/>
      <c r="BH242" s="229"/>
      <c r="BI242" s="229"/>
      <c r="BJ242" s="229"/>
      <c r="BK242" s="229"/>
      <c r="BL242" s="229"/>
      <c r="BM242" s="229"/>
      <c r="BN242" s="229"/>
      <c r="BO242" s="229"/>
      <c r="BP242" s="229"/>
      <c r="BQ242" s="229"/>
      <c r="BR242" s="229"/>
      <c r="BS242" s="229"/>
      <c r="BT242" s="229"/>
      <c r="BU242" s="229"/>
      <c r="BV242" s="229"/>
      <c r="BW242" s="229"/>
      <c r="BX242" s="229"/>
      <c r="BY242" s="229"/>
      <c r="BZ242" s="229"/>
      <c r="CA242" s="229"/>
      <c r="CB242" s="229"/>
      <c r="CC242" s="229"/>
      <c r="CD242" s="229"/>
      <c r="CE242" s="229"/>
      <c r="CF242" s="229"/>
      <c r="CG242" s="229"/>
      <c r="CH242" s="229"/>
      <c r="CI242" s="229"/>
      <c r="CJ242" s="229"/>
      <c r="CK242" s="229"/>
      <c r="CL242" s="229"/>
      <c r="CM242" s="229"/>
      <c r="CN242" s="229"/>
      <c r="CO242" s="229"/>
      <c r="CP242" s="229"/>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229"/>
      <c r="DO242" s="229"/>
      <c r="DP242" s="229"/>
      <c r="DQ242" s="229"/>
      <c r="DR242" s="229"/>
      <c r="DS242" s="229"/>
      <c r="DT242" s="229"/>
      <c r="DU242" s="229"/>
      <c r="DV242" s="229"/>
      <c r="DW242" s="229"/>
      <c r="DX242" s="229"/>
      <c r="DY242" s="229"/>
      <c r="DZ242" s="229"/>
      <c r="EA242" s="229"/>
      <c r="EB242" s="229"/>
      <c r="EC242" s="229"/>
      <c r="ED242" s="229"/>
      <c r="EE242" s="229"/>
      <c r="EF242" s="229"/>
      <c r="EG242" s="229"/>
      <c r="EH242" s="229"/>
      <c r="EI242" s="229"/>
      <c r="EJ242" s="229"/>
      <c r="EK242" s="229"/>
      <c r="EL242" s="229"/>
      <c r="EM242" s="229"/>
      <c r="EN242" s="229"/>
      <c r="EO242" s="229"/>
      <c r="EP242" s="229"/>
      <c r="EQ242" s="229"/>
      <c r="ER242" s="229"/>
      <c r="ES242" s="229"/>
      <c r="ET242" s="229"/>
      <c r="EU242" s="229"/>
      <c r="EV242" s="229"/>
      <c r="EW242" s="229"/>
      <c r="EX242" s="229"/>
      <c r="EY242" s="229"/>
      <c r="EZ242" s="229"/>
      <c r="FA242" s="229"/>
      <c r="FB242" s="229"/>
      <c r="FC242" s="229"/>
      <c r="FD242" s="229"/>
      <c r="FE242" s="229"/>
      <c r="FF242" s="229"/>
      <c r="FG242" s="229"/>
      <c r="FH242" s="229"/>
      <c r="FI242" s="229"/>
      <c r="FJ242" s="229"/>
      <c r="FK242" s="229"/>
      <c r="FL242" s="229"/>
      <c r="FM242" s="229"/>
      <c r="FN242" s="229"/>
      <c r="FO242" s="229"/>
      <c r="FP242" s="229"/>
      <c r="FQ242" s="229"/>
      <c r="FR242" s="229"/>
      <c r="FS242" s="229"/>
      <c r="FT242" s="229"/>
      <c r="FU242" s="229"/>
      <c r="FV242" s="229"/>
      <c r="FW242" s="229"/>
      <c r="FX242" s="229"/>
      <c r="FY242" s="229"/>
      <c r="FZ242" s="229"/>
      <c r="GA242" s="229"/>
      <c r="GB242" s="229"/>
      <c r="GC242" s="229"/>
      <c r="GD242" s="229"/>
      <c r="GE242" s="229"/>
      <c r="GF242" s="229"/>
      <c r="GG242" s="229"/>
      <c r="GH242" s="229"/>
      <c r="GI242" s="229"/>
      <c r="GJ242" s="229"/>
      <c r="GK242" s="229"/>
      <c r="GL242" s="229"/>
      <c r="GM242" s="229"/>
      <c r="GN242" s="229"/>
      <c r="GO242" s="229"/>
      <c r="GP242" s="229"/>
      <c r="GQ242" s="229"/>
      <c r="GR242" s="229"/>
      <c r="GS242" s="229"/>
      <c r="GT242" s="229"/>
      <c r="GU242" s="229"/>
      <c r="GV242" s="229"/>
      <c r="GW242" s="229"/>
      <c r="GX242" s="229"/>
      <c r="GY242" s="229"/>
      <c r="GZ242" s="229"/>
      <c r="HA242" s="229"/>
      <c r="HB242" s="229"/>
      <c r="HC242" s="229"/>
      <c r="HD242" s="229"/>
      <c r="HE242" s="229"/>
      <c r="HF242" s="229"/>
      <c r="HG242" s="229"/>
      <c r="HH242" s="229"/>
      <c r="HI242" s="229"/>
      <c r="HJ242" s="229"/>
      <c r="HK242" s="229"/>
      <c r="HL242" s="229"/>
      <c r="HM242" s="229"/>
      <c r="HN242" s="229"/>
      <c r="HO242" s="229"/>
      <c r="HP242" s="229"/>
      <c r="HQ242" s="229"/>
      <c r="HR242" s="229"/>
      <c r="HS242" s="229"/>
      <c r="HT242" s="229"/>
      <c r="HU242" s="229"/>
      <c r="HV242" s="229"/>
      <c r="HW242" s="229"/>
      <c r="HX242" s="229"/>
      <c r="HY242" s="229"/>
      <c r="HZ242" s="229"/>
      <c r="IA242" s="229"/>
      <c r="IB242" s="229"/>
      <c r="IC242" s="229"/>
      <c r="ID242" s="229"/>
      <c r="IE242" s="229"/>
      <c r="IF242" s="229"/>
      <c r="IG242" s="229"/>
      <c r="IH242" s="229"/>
      <c r="II242" s="229"/>
      <c r="IJ242" s="229"/>
      <c r="IK242" s="229"/>
      <c r="IL242" s="229"/>
      <c r="IM242" s="229"/>
      <c r="IN242" s="229"/>
      <c r="IO242" s="229"/>
      <c r="IP242" s="229"/>
      <c r="IQ242" s="229"/>
      <c r="IR242" s="229"/>
    </row>
    <row r="243" spans="1:252" ht="15.75">
      <c r="A243" s="278"/>
      <c r="B243" s="278"/>
      <c r="C243" s="278"/>
      <c r="D243" s="278" t="s">
        <v>1441</v>
      </c>
      <c r="E243" s="278"/>
      <c r="F243" s="278"/>
      <c r="G243" s="278" t="s">
        <v>745</v>
      </c>
      <c r="H243" s="279" t="s">
        <v>243</v>
      </c>
      <c r="I243" s="278" t="s">
        <v>43</v>
      </c>
      <c r="J243" s="280">
        <v>80000</v>
      </c>
      <c r="K243" s="280">
        <v>100000</v>
      </c>
      <c r="L243" s="167"/>
      <c r="M243" s="225" t="e">
        <f>#REF!/#REF!</f>
        <v>#REF!</v>
      </c>
      <c r="N243" s="226">
        <f t="shared" si="3"/>
        <v>-10000</v>
      </c>
      <c r="O243" s="164"/>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229"/>
      <c r="AU243" s="229"/>
      <c r="AV243" s="229"/>
      <c r="AW243" s="229"/>
      <c r="AX243" s="229"/>
      <c r="AY243" s="229"/>
      <c r="AZ243" s="229"/>
      <c r="BA243" s="229"/>
      <c r="BB243" s="229"/>
      <c r="BC243" s="229"/>
      <c r="BD243" s="229"/>
      <c r="BE243" s="229"/>
      <c r="BF243" s="229"/>
      <c r="BG243" s="229"/>
      <c r="BH243" s="229"/>
      <c r="BI243" s="229"/>
      <c r="BJ243" s="229"/>
      <c r="BK243" s="229"/>
      <c r="BL243" s="229"/>
      <c r="BM243" s="229"/>
      <c r="BN243" s="229"/>
      <c r="BO243" s="229"/>
      <c r="BP243" s="229"/>
      <c r="BQ243" s="229"/>
      <c r="BR243" s="229"/>
      <c r="BS243" s="229"/>
      <c r="BT243" s="229"/>
      <c r="BU243" s="229"/>
      <c r="BV243" s="229"/>
      <c r="BW243" s="229"/>
      <c r="BX243" s="229"/>
      <c r="BY243" s="229"/>
      <c r="BZ243" s="229"/>
      <c r="CA243" s="229"/>
      <c r="CB243" s="229"/>
      <c r="CC243" s="229"/>
      <c r="CD243" s="229"/>
      <c r="CE243" s="229"/>
      <c r="CF243" s="229"/>
      <c r="CG243" s="229"/>
      <c r="CH243" s="229"/>
      <c r="CI243" s="229"/>
      <c r="CJ243" s="229"/>
      <c r="CK243" s="229"/>
      <c r="CL243" s="229"/>
      <c r="CM243" s="229"/>
      <c r="CN243" s="229"/>
      <c r="CO243" s="229"/>
      <c r="CP243" s="229"/>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c r="DP243" s="229"/>
      <c r="DQ243" s="229"/>
      <c r="DR243" s="229"/>
      <c r="DS243" s="229"/>
      <c r="DT243" s="229"/>
      <c r="DU243" s="229"/>
      <c r="DV243" s="229"/>
      <c r="DW243" s="229"/>
      <c r="DX243" s="229"/>
      <c r="DY243" s="229"/>
      <c r="DZ243" s="229"/>
      <c r="EA243" s="229"/>
      <c r="EB243" s="229"/>
      <c r="EC243" s="229"/>
      <c r="ED243" s="229"/>
      <c r="EE243" s="229"/>
      <c r="EF243" s="229"/>
      <c r="EG243" s="229"/>
      <c r="EH243" s="229"/>
      <c r="EI243" s="229"/>
      <c r="EJ243" s="229"/>
      <c r="EK243" s="229"/>
      <c r="EL243" s="229"/>
      <c r="EM243" s="229"/>
      <c r="EN243" s="229"/>
      <c r="EO243" s="229"/>
      <c r="EP243" s="229"/>
      <c r="EQ243" s="229"/>
      <c r="ER243" s="229"/>
      <c r="ES243" s="229"/>
      <c r="ET243" s="229"/>
      <c r="EU243" s="229"/>
      <c r="EV243" s="229"/>
      <c r="EW243" s="229"/>
      <c r="EX243" s="229"/>
      <c r="EY243" s="229"/>
      <c r="EZ243" s="229"/>
      <c r="FA243" s="229"/>
      <c r="FB243" s="229"/>
      <c r="FC243" s="229"/>
      <c r="FD243" s="229"/>
      <c r="FE243" s="229"/>
      <c r="FF243" s="229"/>
      <c r="FG243" s="229"/>
      <c r="FH243" s="229"/>
      <c r="FI243" s="229"/>
      <c r="FJ243" s="229"/>
      <c r="FK243" s="229"/>
      <c r="FL243" s="229"/>
      <c r="FM243" s="229"/>
      <c r="FN243" s="229"/>
      <c r="FO243" s="229"/>
      <c r="FP243" s="229"/>
      <c r="FQ243" s="229"/>
      <c r="FR243" s="229"/>
      <c r="FS243" s="229"/>
      <c r="FT243" s="229"/>
      <c r="FU243" s="229"/>
      <c r="FV243" s="229"/>
      <c r="FW243" s="229"/>
      <c r="FX243" s="229"/>
      <c r="FY243" s="229"/>
      <c r="FZ243" s="229"/>
      <c r="GA243" s="229"/>
      <c r="GB243" s="229"/>
      <c r="GC243" s="229"/>
      <c r="GD243" s="229"/>
      <c r="GE243" s="229"/>
      <c r="GF243" s="229"/>
      <c r="GG243" s="229"/>
      <c r="GH243" s="229"/>
      <c r="GI243" s="229"/>
      <c r="GJ243" s="229"/>
      <c r="GK243" s="229"/>
      <c r="GL243" s="229"/>
      <c r="GM243" s="229"/>
      <c r="GN243" s="229"/>
      <c r="GO243" s="229"/>
      <c r="GP243" s="229"/>
      <c r="GQ243" s="229"/>
      <c r="GR243" s="229"/>
      <c r="GS243" s="229"/>
      <c r="GT243" s="229"/>
      <c r="GU243" s="229"/>
      <c r="GV243" s="229"/>
      <c r="GW243" s="229"/>
      <c r="GX243" s="229"/>
      <c r="GY243" s="229"/>
      <c r="GZ243" s="229"/>
      <c r="HA243" s="229"/>
      <c r="HB243" s="229"/>
      <c r="HC243" s="229"/>
      <c r="HD243" s="229"/>
      <c r="HE243" s="229"/>
      <c r="HF243" s="229"/>
      <c r="HG243" s="229"/>
      <c r="HH243" s="229"/>
      <c r="HI243" s="229"/>
      <c r="HJ243" s="229"/>
      <c r="HK243" s="229"/>
      <c r="HL243" s="229"/>
      <c r="HM243" s="229"/>
      <c r="HN243" s="229"/>
      <c r="HO243" s="229"/>
      <c r="HP243" s="229"/>
      <c r="HQ243" s="229"/>
      <c r="HR243" s="229"/>
      <c r="HS243" s="229"/>
      <c r="HT243" s="229"/>
      <c r="HU243" s="229"/>
      <c r="HV243" s="229"/>
      <c r="HW243" s="229"/>
      <c r="HX243" s="229"/>
      <c r="HY243" s="229"/>
      <c r="HZ243" s="229"/>
      <c r="IA243" s="229"/>
      <c r="IB243" s="229"/>
      <c r="IC243" s="229"/>
      <c r="ID243" s="229"/>
      <c r="IE243" s="229"/>
      <c r="IF243" s="229"/>
      <c r="IG243" s="229"/>
      <c r="IH243" s="229"/>
      <c r="II243" s="229"/>
      <c r="IJ243" s="229"/>
      <c r="IK243" s="229"/>
      <c r="IL243" s="229"/>
      <c r="IM243" s="229"/>
      <c r="IN243" s="229"/>
      <c r="IO243" s="229"/>
      <c r="IP243" s="229"/>
      <c r="IQ243" s="229"/>
      <c r="IR243" s="229"/>
    </row>
    <row r="244" spans="1:15" ht="15.75">
      <c r="A244" s="278"/>
      <c r="B244" s="278"/>
      <c r="C244" s="278"/>
      <c r="D244" s="278"/>
      <c r="E244" s="278"/>
      <c r="F244" s="278"/>
      <c r="G244" s="278" t="s">
        <v>746</v>
      </c>
      <c r="H244" s="281" t="s">
        <v>244</v>
      </c>
      <c r="I244" s="278"/>
      <c r="J244" s="280"/>
      <c r="K244" s="280"/>
      <c r="L244" s="167"/>
      <c r="M244" s="225" t="e">
        <f>#REF!/#REF!</f>
        <v>#REF!</v>
      </c>
      <c r="N244" s="226">
        <f t="shared" si="3"/>
        <v>0</v>
      </c>
      <c r="O244" s="164"/>
    </row>
    <row r="245" spans="1:252" ht="15.75">
      <c r="A245" s="278"/>
      <c r="B245" s="278"/>
      <c r="C245" s="278"/>
      <c r="D245" s="278" t="s">
        <v>1442</v>
      </c>
      <c r="E245" s="278"/>
      <c r="F245" s="278"/>
      <c r="G245" s="278" t="s">
        <v>747</v>
      </c>
      <c r="H245" s="279" t="s">
        <v>242</v>
      </c>
      <c r="I245" s="278" t="s">
        <v>43</v>
      </c>
      <c r="J245" s="280">
        <v>25000</v>
      </c>
      <c r="K245" s="280">
        <v>30000</v>
      </c>
      <c r="L245" s="167"/>
      <c r="M245" s="225" t="e">
        <f>#REF!/#REF!</f>
        <v>#REF!</v>
      </c>
      <c r="N245" s="226">
        <f t="shared" si="3"/>
        <v>-4000</v>
      </c>
      <c r="O245" s="164"/>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c r="BD245" s="229"/>
      <c r="BE245" s="229"/>
      <c r="BF245" s="229"/>
      <c r="BG245" s="229"/>
      <c r="BH245" s="229"/>
      <c r="BI245" s="229"/>
      <c r="BJ245" s="229"/>
      <c r="BK245" s="229"/>
      <c r="BL245" s="229"/>
      <c r="BM245" s="229"/>
      <c r="BN245" s="229"/>
      <c r="BO245" s="229"/>
      <c r="BP245" s="229"/>
      <c r="BQ245" s="229"/>
      <c r="BR245" s="229"/>
      <c r="BS245" s="229"/>
      <c r="BT245" s="229"/>
      <c r="BU245" s="229"/>
      <c r="BV245" s="229"/>
      <c r="BW245" s="229"/>
      <c r="BX245" s="229"/>
      <c r="BY245" s="229"/>
      <c r="BZ245" s="229"/>
      <c r="CA245" s="229"/>
      <c r="CB245" s="229"/>
      <c r="CC245" s="229"/>
      <c r="CD245" s="229"/>
      <c r="CE245" s="229"/>
      <c r="CF245" s="229"/>
      <c r="CG245" s="229"/>
      <c r="CH245" s="229"/>
      <c r="CI245" s="229"/>
      <c r="CJ245" s="229"/>
      <c r="CK245" s="229"/>
      <c r="CL245" s="229"/>
      <c r="CM245" s="229"/>
      <c r="CN245" s="229"/>
      <c r="CO245" s="229"/>
      <c r="CP245" s="229"/>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c r="DP245" s="229"/>
      <c r="DQ245" s="229"/>
      <c r="DR245" s="229"/>
      <c r="DS245" s="229"/>
      <c r="DT245" s="229"/>
      <c r="DU245" s="229"/>
      <c r="DV245" s="229"/>
      <c r="DW245" s="229"/>
      <c r="DX245" s="229"/>
      <c r="DY245" s="229"/>
      <c r="DZ245" s="229"/>
      <c r="EA245" s="229"/>
      <c r="EB245" s="229"/>
      <c r="EC245" s="229"/>
      <c r="ED245" s="229"/>
      <c r="EE245" s="229"/>
      <c r="EF245" s="229"/>
      <c r="EG245" s="229"/>
      <c r="EH245" s="229"/>
      <c r="EI245" s="229"/>
      <c r="EJ245" s="229"/>
      <c r="EK245" s="229"/>
      <c r="EL245" s="229"/>
      <c r="EM245" s="229"/>
      <c r="EN245" s="229"/>
      <c r="EO245" s="229"/>
      <c r="EP245" s="229"/>
      <c r="EQ245" s="229"/>
      <c r="ER245" s="229"/>
      <c r="ES245" s="229"/>
      <c r="ET245" s="229"/>
      <c r="EU245" s="229"/>
      <c r="EV245" s="229"/>
      <c r="EW245" s="229"/>
      <c r="EX245" s="229"/>
      <c r="EY245" s="229"/>
      <c r="EZ245" s="229"/>
      <c r="FA245" s="229"/>
      <c r="FB245" s="229"/>
      <c r="FC245" s="229"/>
      <c r="FD245" s="229"/>
      <c r="FE245" s="229"/>
      <c r="FF245" s="229"/>
      <c r="FG245" s="229"/>
      <c r="FH245" s="229"/>
      <c r="FI245" s="229"/>
      <c r="FJ245" s="229"/>
      <c r="FK245" s="229"/>
      <c r="FL245" s="229"/>
      <c r="FM245" s="229"/>
      <c r="FN245" s="229"/>
      <c r="FO245" s="229"/>
      <c r="FP245" s="229"/>
      <c r="FQ245" s="229"/>
      <c r="FR245" s="229"/>
      <c r="FS245" s="229"/>
      <c r="FT245" s="229"/>
      <c r="FU245" s="229"/>
      <c r="FV245" s="229"/>
      <c r="FW245" s="229"/>
      <c r="FX245" s="229"/>
      <c r="FY245" s="229"/>
      <c r="FZ245" s="229"/>
      <c r="GA245" s="229"/>
      <c r="GB245" s="229"/>
      <c r="GC245" s="229"/>
      <c r="GD245" s="229"/>
      <c r="GE245" s="229"/>
      <c r="GF245" s="229"/>
      <c r="GG245" s="229"/>
      <c r="GH245" s="229"/>
      <c r="GI245" s="229"/>
      <c r="GJ245" s="229"/>
      <c r="GK245" s="229"/>
      <c r="GL245" s="229"/>
      <c r="GM245" s="229"/>
      <c r="GN245" s="229"/>
      <c r="GO245" s="229"/>
      <c r="GP245" s="229"/>
      <c r="GQ245" s="229"/>
      <c r="GR245" s="229"/>
      <c r="GS245" s="229"/>
      <c r="GT245" s="229"/>
      <c r="GU245" s="229"/>
      <c r="GV245" s="229"/>
      <c r="GW245" s="229"/>
      <c r="GX245" s="229"/>
      <c r="GY245" s="229"/>
      <c r="GZ245" s="229"/>
      <c r="HA245" s="229"/>
      <c r="HB245" s="229"/>
      <c r="HC245" s="229"/>
      <c r="HD245" s="229"/>
      <c r="HE245" s="229"/>
      <c r="HF245" s="229"/>
      <c r="HG245" s="229"/>
      <c r="HH245" s="229"/>
      <c r="HI245" s="229"/>
      <c r="HJ245" s="229"/>
      <c r="HK245" s="229"/>
      <c r="HL245" s="229"/>
      <c r="HM245" s="229"/>
      <c r="HN245" s="229"/>
      <c r="HO245" s="229"/>
      <c r="HP245" s="229"/>
      <c r="HQ245" s="229"/>
      <c r="HR245" s="229"/>
      <c r="HS245" s="229"/>
      <c r="HT245" s="229"/>
      <c r="HU245" s="229"/>
      <c r="HV245" s="229"/>
      <c r="HW245" s="229"/>
      <c r="HX245" s="229"/>
      <c r="HY245" s="229"/>
      <c r="HZ245" s="229"/>
      <c r="IA245" s="229"/>
      <c r="IB245" s="229"/>
      <c r="IC245" s="229"/>
      <c r="ID245" s="229"/>
      <c r="IE245" s="229"/>
      <c r="IF245" s="229"/>
      <c r="IG245" s="229"/>
      <c r="IH245" s="229"/>
      <c r="II245" s="229"/>
      <c r="IJ245" s="229"/>
      <c r="IK245" s="229"/>
      <c r="IL245" s="229"/>
      <c r="IM245" s="229"/>
      <c r="IN245" s="229"/>
      <c r="IO245" s="229"/>
      <c r="IP245" s="229"/>
      <c r="IQ245" s="229"/>
      <c r="IR245" s="229"/>
    </row>
    <row r="246" spans="1:252" ht="15.75">
      <c r="A246" s="278"/>
      <c r="B246" s="278"/>
      <c r="C246" s="278"/>
      <c r="D246" s="278" t="s">
        <v>1443</v>
      </c>
      <c r="E246" s="278"/>
      <c r="F246" s="278"/>
      <c r="G246" s="278" t="s">
        <v>748</v>
      </c>
      <c r="H246" s="279" t="s">
        <v>243</v>
      </c>
      <c r="I246" s="278" t="s">
        <v>43</v>
      </c>
      <c r="J246" s="280">
        <v>90000</v>
      </c>
      <c r="K246" s="280">
        <v>110000</v>
      </c>
      <c r="L246" s="167"/>
      <c r="M246" s="225" t="e">
        <f>#REF!/#REF!</f>
        <v>#REF!</v>
      </c>
      <c r="N246" s="226">
        <f t="shared" si="3"/>
        <v>-13000</v>
      </c>
      <c r="O246" s="164"/>
      <c r="P246" s="229"/>
      <c r="Q246" s="229"/>
      <c r="R246" s="229"/>
      <c r="S246" s="229"/>
      <c r="T246" s="229"/>
      <c r="U246" s="229"/>
      <c r="V246" s="229"/>
      <c r="W246" s="229"/>
      <c r="X246" s="229"/>
      <c r="Y246" s="229"/>
      <c r="Z246" s="229"/>
      <c r="AA246" s="229"/>
      <c r="AB246" s="229"/>
      <c r="AC246" s="229"/>
      <c r="AD246" s="229"/>
      <c r="AE246" s="229"/>
      <c r="AF246" s="229"/>
      <c r="AG246" s="229"/>
      <c r="AH246" s="229"/>
      <c r="AI246" s="229"/>
      <c r="AJ246" s="229"/>
      <c r="AK246" s="229"/>
      <c r="AL246" s="229"/>
      <c r="AM246" s="229"/>
      <c r="AN246" s="229"/>
      <c r="AO246" s="229"/>
      <c r="AP246" s="229"/>
      <c r="AQ246" s="229"/>
      <c r="AR246" s="229"/>
      <c r="AS246" s="229"/>
      <c r="AT246" s="229"/>
      <c r="AU246" s="229"/>
      <c r="AV246" s="229"/>
      <c r="AW246" s="229"/>
      <c r="AX246" s="229"/>
      <c r="AY246" s="229"/>
      <c r="AZ246" s="229"/>
      <c r="BA246" s="229"/>
      <c r="BB246" s="229"/>
      <c r="BC246" s="229"/>
      <c r="BD246" s="229"/>
      <c r="BE246" s="229"/>
      <c r="BF246" s="229"/>
      <c r="BG246" s="229"/>
      <c r="BH246" s="229"/>
      <c r="BI246" s="229"/>
      <c r="BJ246" s="229"/>
      <c r="BK246" s="229"/>
      <c r="BL246" s="229"/>
      <c r="BM246" s="229"/>
      <c r="BN246" s="229"/>
      <c r="BO246" s="229"/>
      <c r="BP246" s="229"/>
      <c r="BQ246" s="229"/>
      <c r="BR246" s="229"/>
      <c r="BS246" s="229"/>
      <c r="BT246" s="229"/>
      <c r="BU246" s="229"/>
      <c r="BV246" s="229"/>
      <c r="BW246" s="229"/>
      <c r="BX246" s="229"/>
      <c r="BY246" s="229"/>
      <c r="BZ246" s="229"/>
      <c r="CA246" s="229"/>
      <c r="CB246" s="229"/>
      <c r="CC246" s="229"/>
      <c r="CD246" s="229"/>
      <c r="CE246" s="229"/>
      <c r="CF246" s="229"/>
      <c r="CG246" s="229"/>
      <c r="CH246" s="229"/>
      <c r="CI246" s="229"/>
      <c r="CJ246" s="229"/>
      <c r="CK246" s="229"/>
      <c r="CL246" s="229"/>
      <c r="CM246" s="229"/>
      <c r="CN246" s="229"/>
      <c r="CO246" s="229"/>
      <c r="CP246" s="229"/>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c r="DP246" s="229"/>
      <c r="DQ246" s="229"/>
      <c r="DR246" s="229"/>
      <c r="DS246" s="229"/>
      <c r="DT246" s="229"/>
      <c r="DU246" s="229"/>
      <c r="DV246" s="229"/>
      <c r="DW246" s="229"/>
      <c r="DX246" s="229"/>
      <c r="DY246" s="229"/>
      <c r="DZ246" s="229"/>
      <c r="EA246" s="229"/>
      <c r="EB246" s="229"/>
      <c r="EC246" s="229"/>
      <c r="ED246" s="229"/>
      <c r="EE246" s="229"/>
      <c r="EF246" s="229"/>
      <c r="EG246" s="229"/>
      <c r="EH246" s="229"/>
      <c r="EI246" s="229"/>
      <c r="EJ246" s="229"/>
      <c r="EK246" s="229"/>
      <c r="EL246" s="229"/>
      <c r="EM246" s="229"/>
      <c r="EN246" s="229"/>
      <c r="EO246" s="229"/>
      <c r="EP246" s="229"/>
      <c r="EQ246" s="229"/>
      <c r="ER246" s="229"/>
      <c r="ES246" s="229"/>
      <c r="ET246" s="229"/>
      <c r="EU246" s="229"/>
      <c r="EV246" s="229"/>
      <c r="EW246" s="229"/>
      <c r="EX246" s="229"/>
      <c r="EY246" s="229"/>
      <c r="EZ246" s="229"/>
      <c r="FA246" s="229"/>
      <c r="FB246" s="229"/>
      <c r="FC246" s="229"/>
      <c r="FD246" s="229"/>
      <c r="FE246" s="229"/>
      <c r="FF246" s="229"/>
      <c r="FG246" s="229"/>
      <c r="FH246" s="229"/>
      <c r="FI246" s="229"/>
      <c r="FJ246" s="229"/>
      <c r="FK246" s="229"/>
      <c r="FL246" s="229"/>
      <c r="FM246" s="229"/>
      <c r="FN246" s="229"/>
      <c r="FO246" s="229"/>
      <c r="FP246" s="229"/>
      <c r="FQ246" s="229"/>
      <c r="FR246" s="229"/>
      <c r="FS246" s="229"/>
      <c r="FT246" s="229"/>
      <c r="FU246" s="229"/>
      <c r="FV246" s="229"/>
      <c r="FW246" s="229"/>
      <c r="FX246" s="229"/>
      <c r="FY246" s="229"/>
      <c r="FZ246" s="229"/>
      <c r="GA246" s="229"/>
      <c r="GB246" s="229"/>
      <c r="GC246" s="229"/>
      <c r="GD246" s="229"/>
      <c r="GE246" s="229"/>
      <c r="GF246" s="229"/>
      <c r="GG246" s="229"/>
      <c r="GH246" s="229"/>
      <c r="GI246" s="229"/>
      <c r="GJ246" s="229"/>
      <c r="GK246" s="229"/>
      <c r="GL246" s="229"/>
      <c r="GM246" s="229"/>
      <c r="GN246" s="229"/>
      <c r="GO246" s="229"/>
      <c r="GP246" s="229"/>
      <c r="GQ246" s="229"/>
      <c r="GR246" s="229"/>
      <c r="GS246" s="229"/>
      <c r="GT246" s="229"/>
      <c r="GU246" s="229"/>
      <c r="GV246" s="229"/>
      <c r="GW246" s="229"/>
      <c r="GX246" s="229"/>
      <c r="GY246" s="229"/>
      <c r="GZ246" s="229"/>
      <c r="HA246" s="229"/>
      <c r="HB246" s="229"/>
      <c r="HC246" s="229"/>
      <c r="HD246" s="229"/>
      <c r="HE246" s="229"/>
      <c r="HF246" s="229"/>
      <c r="HG246" s="229"/>
      <c r="HH246" s="229"/>
      <c r="HI246" s="229"/>
      <c r="HJ246" s="229"/>
      <c r="HK246" s="229"/>
      <c r="HL246" s="229"/>
      <c r="HM246" s="229"/>
      <c r="HN246" s="229"/>
      <c r="HO246" s="229"/>
      <c r="HP246" s="229"/>
      <c r="HQ246" s="229"/>
      <c r="HR246" s="229"/>
      <c r="HS246" s="229"/>
      <c r="HT246" s="229"/>
      <c r="HU246" s="229"/>
      <c r="HV246" s="229"/>
      <c r="HW246" s="229"/>
      <c r="HX246" s="229"/>
      <c r="HY246" s="229"/>
      <c r="HZ246" s="229"/>
      <c r="IA246" s="229"/>
      <c r="IB246" s="229"/>
      <c r="IC246" s="229"/>
      <c r="ID246" s="229"/>
      <c r="IE246" s="229"/>
      <c r="IF246" s="229"/>
      <c r="IG246" s="229"/>
      <c r="IH246" s="229"/>
      <c r="II246" s="229"/>
      <c r="IJ246" s="229"/>
      <c r="IK246" s="229"/>
      <c r="IL246" s="229"/>
      <c r="IM246" s="229"/>
      <c r="IN246" s="229"/>
      <c r="IO246" s="229"/>
      <c r="IP246" s="229"/>
      <c r="IQ246" s="229"/>
      <c r="IR246" s="229"/>
    </row>
    <row r="247" spans="1:15" ht="15.75">
      <c r="A247" s="278"/>
      <c r="B247" s="278"/>
      <c r="C247" s="278"/>
      <c r="D247" s="278"/>
      <c r="E247" s="278"/>
      <c r="F247" s="278"/>
      <c r="G247" s="278" t="s">
        <v>749</v>
      </c>
      <c r="H247" s="283" t="s">
        <v>245</v>
      </c>
      <c r="I247" s="278"/>
      <c r="J247" s="280"/>
      <c r="K247" s="280"/>
      <c r="L247" s="167"/>
      <c r="M247" s="225" t="e">
        <f>#REF!/#REF!</f>
        <v>#REF!</v>
      </c>
      <c r="N247" s="226">
        <f t="shared" si="3"/>
        <v>0</v>
      </c>
      <c r="O247" s="164"/>
    </row>
    <row r="248" spans="1:252" ht="15.75">
      <c r="A248" s="278"/>
      <c r="B248" s="278"/>
      <c r="C248" s="278"/>
      <c r="D248" s="278" t="s">
        <v>1444</v>
      </c>
      <c r="E248" s="278"/>
      <c r="F248" s="278"/>
      <c r="G248" s="278" t="s">
        <v>750</v>
      </c>
      <c r="H248" s="279" t="s">
        <v>242</v>
      </c>
      <c r="I248" s="278" t="s">
        <v>43</v>
      </c>
      <c r="J248" s="280">
        <f>K248*70%</f>
        <v>105000</v>
      </c>
      <c r="K248" s="280">
        <v>150000</v>
      </c>
      <c r="L248" s="167"/>
      <c r="M248" s="225" t="e">
        <f>#REF!/#REF!</f>
        <v>#REF!</v>
      </c>
      <c r="N248" s="226">
        <f t="shared" si="3"/>
        <v>0</v>
      </c>
      <c r="O248" s="164"/>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29"/>
      <c r="AY248" s="229"/>
      <c r="AZ248" s="229"/>
      <c r="BA248" s="229"/>
      <c r="BB248" s="229"/>
      <c r="BC248" s="229"/>
      <c r="BD248" s="229"/>
      <c r="BE248" s="229"/>
      <c r="BF248" s="229"/>
      <c r="BG248" s="229"/>
      <c r="BH248" s="229"/>
      <c r="BI248" s="229"/>
      <c r="BJ248" s="229"/>
      <c r="BK248" s="229"/>
      <c r="BL248" s="229"/>
      <c r="BM248" s="229"/>
      <c r="BN248" s="229"/>
      <c r="BO248" s="229"/>
      <c r="BP248" s="229"/>
      <c r="BQ248" s="229"/>
      <c r="BR248" s="229"/>
      <c r="BS248" s="229"/>
      <c r="BT248" s="229"/>
      <c r="BU248" s="229"/>
      <c r="BV248" s="229"/>
      <c r="BW248" s="229"/>
      <c r="BX248" s="229"/>
      <c r="BY248" s="229"/>
      <c r="BZ248" s="229"/>
      <c r="CA248" s="229"/>
      <c r="CB248" s="229"/>
      <c r="CC248" s="229"/>
      <c r="CD248" s="229"/>
      <c r="CE248" s="229"/>
      <c r="CF248" s="229"/>
      <c r="CG248" s="229"/>
      <c r="CH248" s="229"/>
      <c r="CI248" s="229"/>
      <c r="CJ248" s="229"/>
      <c r="CK248" s="229"/>
      <c r="CL248" s="229"/>
      <c r="CM248" s="229"/>
      <c r="CN248" s="229"/>
      <c r="CO248" s="229"/>
      <c r="CP248" s="229"/>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c r="DP248" s="229"/>
      <c r="DQ248" s="229"/>
      <c r="DR248" s="229"/>
      <c r="DS248" s="229"/>
      <c r="DT248" s="229"/>
      <c r="DU248" s="229"/>
      <c r="DV248" s="229"/>
      <c r="DW248" s="229"/>
      <c r="DX248" s="229"/>
      <c r="DY248" s="229"/>
      <c r="DZ248" s="229"/>
      <c r="EA248" s="229"/>
      <c r="EB248" s="229"/>
      <c r="EC248" s="229"/>
      <c r="ED248" s="229"/>
      <c r="EE248" s="229"/>
      <c r="EF248" s="229"/>
      <c r="EG248" s="229"/>
      <c r="EH248" s="229"/>
      <c r="EI248" s="229"/>
      <c r="EJ248" s="229"/>
      <c r="EK248" s="229"/>
      <c r="EL248" s="229"/>
      <c r="EM248" s="229"/>
      <c r="EN248" s="229"/>
      <c r="EO248" s="229"/>
      <c r="EP248" s="229"/>
      <c r="EQ248" s="229"/>
      <c r="ER248" s="229"/>
      <c r="ES248" s="229"/>
      <c r="ET248" s="229"/>
      <c r="EU248" s="229"/>
      <c r="EV248" s="229"/>
      <c r="EW248" s="229"/>
      <c r="EX248" s="229"/>
      <c r="EY248" s="229"/>
      <c r="EZ248" s="229"/>
      <c r="FA248" s="229"/>
      <c r="FB248" s="229"/>
      <c r="FC248" s="229"/>
      <c r="FD248" s="229"/>
      <c r="FE248" s="229"/>
      <c r="FF248" s="229"/>
      <c r="FG248" s="229"/>
      <c r="FH248" s="229"/>
      <c r="FI248" s="229"/>
      <c r="FJ248" s="229"/>
      <c r="FK248" s="229"/>
      <c r="FL248" s="229"/>
      <c r="FM248" s="229"/>
      <c r="FN248" s="229"/>
      <c r="FO248" s="229"/>
      <c r="FP248" s="229"/>
      <c r="FQ248" s="229"/>
      <c r="FR248" s="229"/>
      <c r="FS248" s="229"/>
      <c r="FT248" s="229"/>
      <c r="FU248" s="229"/>
      <c r="FV248" s="229"/>
      <c r="FW248" s="229"/>
      <c r="FX248" s="229"/>
      <c r="FY248" s="229"/>
      <c r="FZ248" s="229"/>
      <c r="GA248" s="229"/>
      <c r="GB248" s="229"/>
      <c r="GC248" s="229"/>
      <c r="GD248" s="229"/>
      <c r="GE248" s="229"/>
      <c r="GF248" s="229"/>
      <c r="GG248" s="229"/>
      <c r="GH248" s="229"/>
      <c r="GI248" s="229"/>
      <c r="GJ248" s="229"/>
      <c r="GK248" s="229"/>
      <c r="GL248" s="229"/>
      <c r="GM248" s="229"/>
      <c r="GN248" s="229"/>
      <c r="GO248" s="229"/>
      <c r="GP248" s="229"/>
      <c r="GQ248" s="229"/>
      <c r="GR248" s="229"/>
      <c r="GS248" s="229"/>
      <c r="GT248" s="229"/>
      <c r="GU248" s="229"/>
      <c r="GV248" s="229"/>
      <c r="GW248" s="229"/>
      <c r="GX248" s="229"/>
      <c r="GY248" s="229"/>
      <c r="GZ248" s="229"/>
      <c r="HA248" s="229"/>
      <c r="HB248" s="229"/>
      <c r="HC248" s="229"/>
      <c r="HD248" s="229"/>
      <c r="HE248" s="229"/>
      <c r="HF248" s="229"/>
      <c r="HG248" s="229"/>
      <c r="HH248" s="229"/>
      <c r="HI248" s="229"/>
      <c r="HJ248" s="229"/>
      <c r="HK248" s="229"/>
      <c r="HL248" s="229"/>
      <c r="HM248" s="229"/>
      <c r="HN248" s="229"/>
      <c r="HO248" s="229"/>
      <c r="HP248" s="229"/>
      <c r="HQ248" s="229"/>
      <c r="HR248" s="229"/>
      <c r="HS248" s="229"/>
      <c r="HT248" s="229"/>
      <c r="HU248" s="229"/>
      <c r="HV248" s="229"/>
      <c r="HW248" s="229"/>
      <c r="HX248" s="229"/>
      <c r="HY248" s="229"/>
      <c r="HZ248" s="229"/>
      <c r="IA248" s="229"/>
      <c r="IB248" s="229"/>
      <c r="IC248" s="229"/>
      <c r="ID248" s="229"/>
      <c r="IE248" s="229"/>
      <c r="IF248" s="229"/>
      <c r="IG248" s="229"/>
      <c r="IH248" s="229"/>
      <c r="II248" s="229"/>
      <c r="IJ248" s="229"/>
      <c r="IK248" s="229"/>
      <c r="IL248" s="229"/>
      <c r="IM248" s="229"/>
      <c r="IN248" s="229"/>
      <c r="IO248" s="229"/>
      <c r="IP248" s="229"/>
      <c r="IQ248" s="229"/>
      <c r="IR248" s="229"/>
    </row>
    <row r="249" spans="1:252" ht="15.75">
      <c r="A249" s="278"/>
      <c r="B249" s="278"/>
      <c r="C249" s="278"/>
      <c r="D249" s="278" t="s">
        <v>1445</v>
      </c>
      <c r="E249" s="278"/>
      <c r="F249" s="278"/>
      <c r="G249" s="278" t="s">
        <v>751</v>
      </c>
      <c r="H249" s="279" t="s">
        <v>243</v>
      </c>
      <c r="I249" s="278" t="s">
        <v>43</v>
      </c>
      <c r="J249" s="280">
        <f>K249*70%</f>
        <v>210000</v>
      </c>
      <c r="K249" s="280">
        <v>300000</v>
      </c>
      <c r="L249" s="167"/>
      <c r="M249" s="225" t="e">
        <f>#REF!/#REF!</f>
        <v>#REF!</v>
      </c>
      <c r="N249" s="226">
        <f t="shared" si="3"/>
        <v>0</v>
      </c>
      <c r="O249" s="164"/>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c r="BI249" s="229"/>
      <c r="BJ249" s="229"/>
      <c r="BK249" s="229"/>
      <c r="BL249" s="229"/>
      <c r="BM249" s="229"/>
      <c r="BN249" s="229"/>
      <c r="BO249" s="229"/>
      <c r="BP249" s="229"/>
      <c r="BQ249" s="229"/>
      <c r="BR249" s="229"/>
      <c r="BS249" s="229"/>
      <c r="BT249" s="229"/>
      <c r="BU249" s="229"/>
      <c r="BV249" s="229"/>
      <c r="BW249" s="229"/>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c r="DQ249" s="229"/>
      <c r="DR249" s="229"/>
      <c r="DS249" s="229"/>
      <c r="DT249" s="229"/>
      <c r="DU249" s="229"/>
      <c r="DV249" s="229"/>
      <c r="DW249" s="229"/>
      <c r="DX249" s="229"/>
      <c r="DY249" s="229"/>
      <c r="DZ249" s="229"/>
      <c r="EA249" s="229"/>
      <c r="EB249" s="22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c r="FF249" s="229"/>
      <c r="FG249" s="229"/>
      <c r="FH249" s="229"/>
      <c r="FI249" s="229"/>
      <c r="FJ249" s="229"/>
      <c r="FK249" s="229"/>
      <c r="FL249" s="229"/>
      <c r="FM249" s="229"/>
      <c r="FN249" s="229"/>
      <c r="FO249" s="229"/>
      <c r="FP249" s="229"/>
      <c r="FQ249" s="229"/>
      <c r="FR249" s="229"/>
      <c r="FS249" s="229"/>
      <c r="FT249" s="229"/>
      <c r="FU249" s="229"/>
      <c r="FV249" s="229"/>
      <c r="FW249" s="229"/>
      <c r="FX249" s="229"/>
      <c r="FY249" s="229"/>
      <c r="FZ249" s="229"/>
      <c r="GA249" s="229"/>
      <c r="GB249" s="229"/>
      <c r="GC249" s="229"/>
      <c r="GD249" s="229"/>
      <c r="GE249" s="229"/>
      <c r="GF249" s="229"/>
      <c r="GG249" s="229"/>
      <c r="GH249" s="229"/>
      <c r="GI249" s="229"/>
      <c r="GJ249" s="229"/>
      <c r="GK249" s="229"/>
      <c r="GL249" s="229"/>
      <c r="GM249" s="229"/>
      <c r="GN249" s="229"/>
      <c r="GO249" s="229"/>
      <c r="GP249" s="229"/>
      <c r="GQ249" s="229"/>
      <c r="GR249" s="229"/>
      <c r="GS249" s="229"/>
      <c r="GT249" s="229"/>
      <c r="GU249" s="229"/>
      <c r="GV249" s="229"/>
      <c r="GW249" s="229"/>
      <c r="GX249" s="229"/>
      <c r="GY249" s="229"/>
      <c r="GZ249" s="229"/>
      <c r="HA249" s="229"/>
      <c r="HB249" s="229"/>
      <c r="HC249" s="229"/>
      <c r="HD249" s="229"/>
      <c r="HE249" s="229"/>
      <c r="HF249" s="229"/>
      <c r="HG249" s="229"/>
      <c r="HH249" s="229"/>
      <c r="HI249" s="229"/>
      <c r="HJ249" s="229"/>
      <c r="HK249" s="229"/>
      <c r="HL249" s="229"/>
      <c r="HM249" s="229"/>
      <c r="HN249" s="229"/>
      <c r="HO249" s="229"/>
      <c r="HP249" s="229"/>
      <c r="HQ249" s="229"/>
      <c r="HR249" s="229"/>
      <c r="HS249" s="229"/>
      <c r="HT249" s="229"/>
      <c r="HU249" s="229"/>
      <c r="HV249" s="229"/>
      <c r="HW249" s="229"/>
      <c r="HX249" s="229"/>
      <c r="HY249" s="229"/>
      <c r="HZ249" s="229"/>
      <c r="IA249" s="229"/>
      <c r="IB249" s="229"/>
      <c r="IC249" s="229"/>
      <c r="ID249" s="229"/>
      <c r="IE249" s="229"/>
      <c r="IF249" s="229"/>
      <c r="IG249" s="229"/>
      <c r="IH249" s="229"/>
      <c r="II249" s="229"/>
      <c r="IJ249" s="229"/>
      <c r="IK249" s="229"/>
      <c r="IL249" s="229"/>
      <c r="IM249" s="229"/>
      <c r="IN249" s="229"/>
      <c r="IO249" s="229"/>
      <c r="IP249" s="229"/>
      <c r="IQ249" s="229"/>
      <c r="IR249" s="229"/>
    </row>
    <row r="250" spans="1:15" ht="15.75">
      <c r="A250" s="278"/>
      <c r="B250" s="278"/>
      <c r="C250" s="278"/>
      <c r="D250" s="278"/>
      <c r="E250" s="278"/>
      <c r="F250" s="278"/>
      <c r="G250" s="278" t="s">
        <v>752</v>
      </c>
      <c r="H250" s="281" t="s">
        <v>246</v>
      </c>
      <c r="I250" s="278"/>
      <c r="J250" s="280">
        <f>K250*70%</f>
        <v>0</v>
      </c>
      <c r="K250" s="280"/>
      <c r="L250" s="167"/>
      <c r="M250" s="225" t="e">
        <f>#REF!/#REF!</f>
        <v>#REF!</v>
      </c>
      <c r="N250" s="226">
        <f t="shared" si="3"/>
        <v>0</v>
      </c>
      <c r="O250" s="164"/>
    </row>
    <row r="251" spans="1:252" ht="15.75">
      <c r="A251" s="278"/>
      <c r="B251" s="278"/>
      <c r="C251" s="278"/>
      <c r="D251" s="278" t="s">
        <v>1446</v>
      </c>
      <c r="E251" s="278"/>
      <c r="F251" s="278"/>
      <c r="G251" s="278" t="s">
        <v>753</v>
      </c>
      <c r="H251" s="279" t="s">
        <v>242</v>
      </c>
      <c r="I251" s="278" t="s">
        <v>43</v>
      </c>
      <c r="J251" s="280">
        <f>K251*70%</f>
        <v>84000</v>
      </c>
      <c r="K251" s="280">
        <v>120000</v>
      </c>
      <c r="L251" s="167"/>
      <c r="M251" s="225" t="e">
        <f>#REF!/#REF!</f>
        <v>#REF!</v>
      </c>
      <c r="N251" s="226">
        <f t="shared" si="3"/>
        <v>0</v>
      </c>
      <c r="O251" s="164"/>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c r="FF251" s="229"/>
      <c r="FG251" s="229"/>
      <c r="FH251" s="229"/>
      <c r="FI251" s="229"/>
      <c r="FJ251" s="229"/>
      <c r="FK251" s="229"/>
      <c r="FL251" s="229"/>
      <c r="FM251" s="229"/>
      <c r="FN251" s="229"/>
      <c r="FO251" s="229"/>
      <c r="FP251" s="229"/>
      <c r="FQ251" s="229"/>
      <c r="FR251" s="229"/>
      <c r="FS251" s="229"/>
      <c r="FT251" s="229"/>
      <c r="FU251" s="229"/>
      <c r="FV251" s="229"/>
      <c r="FW251" s="229"/>
      <c r="FX251" s="229"/>
      <c r="FY251" s="229"/>
      <c r="FZ251" s="229"/>
      <c r="GA251" s="229"/>
      <c r="GB251" s="229"/>
      <c r="GC251" s="229"/>
      <c r="GD251" s="229"/>
      <c r="GE251" s="229"/>
      <c r="GF251" s="229"/>
      <c r="GG251" s="229"/>
      <c r="GH251" s="229"/>
      <c r="GI251" s="229"/>
      <c r="GJ251" s="229"/>
      <c r="GK251" s="229"/>
      <c r="GL251" s="229"/>
      <c r="GM251" s="229"/>
      <c r="GN251" s="229"/>
      <c r="GO251" s="229"/>
      <c r="GP251" s="229"/>
      <c r="GQ251" s="229"/>
      <c r="GR251" s="229"/>
      <c r="GS251" s="229"/>
      <c r="GT251" s="229"/>
      <c r="GU251" s="229"/>
      <c r="GV251" s="229"/>
      <c r="GW251" s="229"/>
      <c r="GX251" s="229"/>
      <c r="GY251" s="229"/>
      <c r="GZ251" s="229"/>
      <c r="HA251" s="229"/>
      <c r="HB251" s="229"/>
      <c r="HC251" s="229"/>
      <c r="HD251" s="229"/>
      <c r="HE251" s="229"/>
      <c r="HF251" s="229"/>
      <c r="HG251" s="229"/>
      <c r="HH251" s="229"/>
      <c r="HI251" s="229"/>
      <c r="HJ251" s="229"/>
      <c r="HK251" s="229"/>
      <c r="HL251" s="229"/>
      <c r="HM251" s="229"/>
      <c r="HN251" s="229"/>
      <c r="HO251" s="229"/>
      <c r="HP251" s="229"/>
      <c r="HQ251" s="229"/>
      <c r="HR251" s="229"/>
      <c r="HS251" s="229"/>
      <c r="HT251" s="229"/>
      <c r="HU251" s="229"/>
      <c r="HV251" s="229"/>
      <c r="HW251" s="229"/>
      <c r="HX251" s="229"/>
      <c r="HY251" s="229"/>
      <c r="HZ251" s="229"/>
      <c r="IA251" s="229"/>
      <c r="IB251" s="229"/>
      <c r="IC251" s="229"/>
      <c r="ID251" s="229"/>
      <c r="IE251" s="229"/>
      <c r="IF251" s="229"/>
      <c r="IG251" s="229"/>
      <c r="IH251" s="229"/>
      <c r="II251" s="229"/>
      <c r="IJ251" s="229"/>
      <c r="IK251" s="229"/>
      <c r="IL251" s="229"/>
      <c r="IM251" s="229"/>
      <c r="IN251" s="229"/>
      <c r="IO251" s="229"/>
      <c r="IP251" s="229"/>
      <c r="IQ251" s="229"/>
      <c r="IR251" s="229"/>
    </row>
    <row r="252" spans="1:252" ht="15.75">
      <c r="A252" s="278"/>
      <c r="B252" s="278"/>
      <c r="C252" s="278"/>
      <c r="D252" s="278" t="s">
        <v>1447</v>
      </c>
      <c r="E252" s="278"/>
      <c r="F252" s="278"/>
      <c r="G252" s="278" t="s">
        <v>754</v>
      </c>
      <c r="H252" s="279" t="s">
        <v>243</v>
      </c>
      <c r="I252" s="278" t="s">
        <v>43</v>
      </c>
      <c r="J252" s="280">
        <f>K252*70%</f>
        <v>280000</v>
      </c>
      <c r="K252" s="280">
        <v>400000</v>
      </c>
      <c r="L252" s="167"/>
      <c r="M252" s="225" t="e">
        <f>#REF!/#REF!</f>
        <v>#REF!</v>
      </c>
      <c r="N252" s="226">
        <f t="shared" si="3"/>
        <v>0</v>
      </c>
      <c r="O252" s="164"/>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c r="FF252" s="229"/>
      <c r="FG252" s="229"/>
      <c r="FH252" s="229"/>
      <c r="FI252" s="229"/>
      <c r="FJ252" s="229"/>
      <c r="FK252" s="229"/>
      <c r="FL252" s="229"/>
      <c r="FM252" s="229"/>
      <c r="FN252" s="229"/>
      <c r="FO252" s="229"/>
      <c r="FP252" s="229"/>
      <c r="FQ252" s="229"/>
      <c r="FR252" s="229"/>
      <c r="FS252" s="229"/>
      <c r="FT252" s="229"/>
      <c r="FU252" s="229"/>
      <c r="FV252" s="229"/>
      <c r="FW252" s="229"/>
      <c r="FX252" s="229"/>
      <c r="FY252" s="229"/>
      <c r="FZ252" s="229"/>
      <c r="GA252" s="229"/>
      <c r="GB252" s="229"/>
      <c r="GC252" s="229"/>
      <c r="GD252" s="229"/>
      <c r="GE252" s="229"/>
      <c r="GF252" s="229"/>
      <c r="GG252" s="229"/>
      <c r="GH252" s="229"/>
      <c r="GI252" s="229"/>
      <c r="GJ252" s="229"/>
      <c r="GK252" s="229"/>
      <c r="GL252" s="229"/>
      <c r="GM252" s="229"/>
      <c r="GN252" s="229"/>
      <c r="GO252" s="229"/>
      <c r="GP252" s="229"/>
      <c r="GQ252" s="229"/>
      <c r="GR252" s="229"/>
      <c r="GS252" s="229"/>
      <c r="GT252" s="229"/>
      <c r="GU252" s="229"/>
      <c r="GV252" s="229"/>
      <c r="GW252" s="229"/>
      <c r="GX252" s="229"/>
      <c r="GY252" s="229"/>
      <c r="GZ252" s="229"/>
      <c r="HA252" s="229"/>
      <c r="HB252" s="229"/>
      <c r="HC252" s="229"/>
      <c r="HD252" s="229"/>
      <c r="HE252" s="229"/>
      <c r="HF252" s="229"/>
      <c r="HG252" s="229"/>
      <c r="HH252" s="229"/>
      <c r="HI252" s="229"/>
      <c r="HJ252" s="229"/>
      <c r="HK252" s="229"/>
      <c r="HL252" s="229"/>
      <c r="HM252" s="229"/>
      <c r="HN252" s="229"/>
      <c r="HO252" s="229"/>
      <c r="HP252" s="229"/>
      <c r="HQ252" s="229"/>
      <c r="HR252" s="229"/>
      <c r="HS252" s="229"/>
      <c r="HT252" s="229"/>
      <c r="HU252" s="229"/>
      <c r="HV252" s="229"/>
      <c r="HW252" s="229"/>
      <c r="HX252" s="229"/>
      <c r="HY252" s="229"/>
      <c r="HZ252" s="229"/>
      <c r="IA252" s="229"/>
      <c r="IB252" s="229"/>
      <c r="IC252" s="229"/>
      <c r="ID252" s="229"/>
      <c r="IE252" s="229"/>
      <c r="IF252" s="229"/>
      <c r="IG252" s="229"/>
      <c r="IH252" s="229"/>
      <c r="II252" s="229"/>
      <c r="IJ252" s="229"/>
      <c r="IK252" s="229"/>
      <c r="IL252" s="229"/>
      <c r="IM252" s="229"/>
      <c r="IN252" s="229"/>
      <c r="IO252" s="229"/>
      <c r="IP252" s="229"/>
      <c r="IQ252" s="229"/>
      <c r="IR252" s="229"/>
    </row>
    <row r="253" spans="1:252" s="228" customFormat="1" ht="63.75">
      <c r="A253" s="275"/>
      <c r="B253" s="275" t="s">
        <v>1229</v>
      </c>
      <c r="C253" s="275"/>
      <c r="D253" s="275"/>
      <c r="E253" s="275"/>
      <c r="F253" s="275"/>
      <c r="G253" s="275" t="s">
        <v>755</v>
      </c>
      <c r="H253" s="277" t="s">
        <v>247</v>
      </c>
      <c r="I253" s="275"/>
      <c r="J253" s="284"/>
      <c r="K253" s="284"/>
      <c r="L253" s="167" t="s">
        <v>248</v>
      </c>
      <c r="M253" s="225" t="e">
        <f>#REF!/#REF!</f>
        <v>#REF!</v>
      </c>
      <c r="N253" s="226">
        <f t="shared" si="3"/>
        <v>0</v>
      </c>
      <c r="O253" s="164"/>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30"/>
      <c r="CR253" s="230"/>
      <c r="CS253" s="230"/>
      <c r="CT253" s="230"/>
      <c r="CU253" s="230"/>
      <c r="CV253" s="230"/>
      <c r="CW253" s="230"/>
      <c r="CX253" s="230"/>
      <c r="CY253" s="230"/>
      <c r="CZ253" s="230"/>
      <c r="DA253" s="230"/>
      <c r="DB253" s="230"/>
      <c r="DC253" s="230"/>
      <c r="DD253" s="230"/>
      <c r="DE253" s="230"/>
      <c r="DF253" s="230"/>
      <c r="DG253" s="230"/>
      <c r="DH253" s="230"/>
      <c r="DI253" s="230"/>
      <c r="DJ253" s="230"/>
      <c r="DK253" s="230"/>
      <c r="DL253" s="230"/>
      <c r="DM253" s="230"/>
      <c r="DN253" s="230"/>
      <c r="DO253" s="230"/>
      <c r="DP253" s="230"/>
      <c r="DQ253" s="230"/>
      <c r="DR253" s="230"/>
      <c r="DS253" s="230"/>
      <c r="DT253" s="230"/>
      <c r="DU253" s="230"/>
      <c r="DV253" s="230"/>
      <c r="DW253" s="230"/>
      <c r="DX253" s="230"/>
      <c r="DY253" s="230"/>
      <c r="DZ253" s="230"/>
      <c r="EA253" s="230"/>
      <c r="EB253" s="230"/>
      <c r="EC253" s="230"/>
      <c r="ED253" s="230"/>
      <c r="EE253" s="230"/>
      <c r="EF253" s="230"/>
      <c r="EG253" s="230"/>
      <c r="EH253" s="230"/>
      <c r="EI253" s="230"/>
      <c r="EJ253" s="230"/>
      <c r="EK253" s="230"/>
      <c r="EL253" s="230"/>
      <c r="EM253" s="230"/>
      <c r="EN253" s="230"/>
      <c r="EO253" s="230"/>
      <c r="EP253" s="230"/>
      <c r="EQ253" s="230"/>
      <c r="ER253" s="230"/>
      <c r="ES253" s="230"/>
      <c r="ET253" s="230"/>
      <c r="EU253" s="230"/>
      <c r="EV253" s="230"/>
      <c r="EW253" s="230"/>
      <c r="EX253" s="230"/>
      <c r="EY253" s="230"/>
      <c r="EZ253" s="230"/>
      <c r="FA253" s="230"/>
      <c r="FB253" s="230"/>
      <c r="FC253" s="230"/>
      <c r="FD253" s="230"/>
      <c r="FE253" s="230"/>
      <c r="FF253" s="230"/>
      <c r="FG253" s="230"/>
      <c r="FH253" s="230"/>
      <c r="FI253" s="230"/>
      <c r="FJ253" s="230"/>
      <c r="FK253" s="230"/>
      <c r="FL253" s="230"/>
      <c r="FM253" s="230"/>
      <c r="FN253" s="230"/>
      <c r="FO253" s="230"/>
      <c r="FP253" s="230"/>
      <c r="FQ253" s="230"/>
      <c r="FR253" s="230"/>
      <c r="FS253" s="230"/>
      <c r="FT253" s="230"/>
      <c r="FU253" s="230"/>
      <c r="FV253" s="230"/>
      <c r="FW253" s="230"/>
      <c r="FX253" s="230"/>
      <c r="FY253" s="230"/>
      <c r="FZ253" s="230"/>
      <c r="GA253" s="230"/>
      <c r="GB253" s="230"/>
      <c r="GC253" s="230"/>
      <c r="GD253" s="230"/>
      <c r="GE253" s="230"/>
      <c r="GF253" s="230"/>
      <c r="GG253" s="230"/>
      <c r="GH253" s="230"/>
      <c r="GI253" s="230"/>
      <c r="GJ253" s="230"/>
      <c r="GK253" s="230"/>
      <c r="GL253" s="230"/>
      <c r="GM253" s="230"/>
      <c r="GN253" s="230"/>
      <c r="GO253" s="230"/>
      <c r="GP253" s="230"/>
      <c r="GQ253" s="230"/>
      <c r="GR253" s="230"/>
      <c r="GS253" s="230"/>
      <c r="GT253" s="230"/>
      <c r="GU253" s="230"/>
      <c r="GV253" s="230"/>
      <c r="GW253" s="230"/>
      <c r="GX253" s="230"/>
      <c r="GY253" s="230"/>
      <c r="GZ253" s="230"/>
      <c r="HA253" s="230"/>
      <c r="HB253" s="230"/>
      <c r="HC253" s="230"/>
      <c r="HD253" s="230"/>
      <c r="HE253" s="230"/>
      <c r="HF253" s="230"/>
      <c r="HG253" s="230"/>
      <c r="HH253" s="230"/>
      <c r="HI253" s="230"/>
      <c r="HJ253" s="230"/>
      <c r="HK253" s="230"/>
      <c r="HL253" s="230"/>
      <c r="HM253" s="230"/>
      <c r="HN253" s="230"/>
      <c r="HO253" s="230"/>
      <c r="HP253" s="230"/>
      <c r="HQ253" s="230"/>
      <c r="HR253" s="230"/>
      <c r="HS253" s="230"/>
      <c r="HT253" s="230"/>
      <c r="HU253" s="230"/>
      <c r="HV253" s="230"/>
      <c r="HW253" s="230"/>
      <c r="HX253" s="230"/>
      <c r="HY253" s="230"/>
      <c r="HZ253" s="230"/>
      <c r="IA253" s="230"/>
      <c r="IB253" s="230"/>
      <c r="IC253" s="230"/>
      <c r="ID253" s="230"/>
      <c r="IE253" s="230"/>
      <c r="IF253" s="230"/>
      <c r="IG253" s="230"/>
      <c r="IH253" s="230"/>
      <c r="II253" s="230"/>
      <c r="IJ253" s="230"/>
      <c r="IK253" s="230"/>
      <c r="IL253" s="230"/>
      <c r="IM253" s="230"/>
      <c r="IN253" s="230"/>
      <c r="IO253" s="230"/>
      <c r="IP253" s="230"/>
      <c r="IQ253" s="230"/>
      <c r="IR253" s="230"/>
    </row>
    <row r="254" spans="4:5" ht="18.75">
      <c r="D254" s="178"/>
      <c r="E254" s="178"/>
    </row>
  </sheetData>
  <sheetProtection/>
  <autoFilter ref="A8:IR253"/>
  <mergeCells count="12">
    <mergeCell ref="A3:L3"/>
    <mergeCell ref="A7:F7"/>
    <mergeCell ref="A4:L4"/>
    <mergeCell ref="A5:L5"/>
    <mergeCell ref="G7:G8"/>
    <mergeCell ref="A1:L1"/>
    <mergeCell ref="N7:N8"/>
    <mergeCell ref="O7:O8"/>
    <mergeCell ref="H7:H8"/>
    <mergeCell ref="I7:I8"/>
    <mergeCell ref="J7:K7"/>
    <mergeCell ref="L7:L8"/>
  </mergeCells>
  <printOptions horizontalCentered="1"/>
  <pageMargins left="0.2" right="0.2" top="0.5" bottom="0.5" header="0.3" footer="0.3"/>
  <pageSetup horizontalDpi="600" verticalDpi="600" orientation="portrait" paperSize="9" scale="86" r:id="rId1"/>
  <headerFooter>
    <oddFooter>&amp;C&amp;P</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IK23"/>
  <sheetViews>
    <sheetView view="pageBreakPreview" zoomScale="85" zoomScaleSheetLayoutView="85" zoomScalePageLayoutView="0" workbookViewId="0" topLeftCell="A1">
      <selection activeCell="A5" sqref="A5:L5"/>
    </sheetView>
  </sheetViews>
  <sheetFormatPr defaultColWidth="9.140625" defaultRowHeight="15"/>
  <cols>
    <col min="1" max="1" width="6.140625" style="159" customWidth="1"/>
    <col min="2" max="2" width="5.7109375" style="159" bestFit="1" customWidth="1"/>
    <col min="3" max="3" width="11.28125" style="159" bestFit="1" customWidth="1"/>
    <col min="4" max="4" width="9.00390625" style="159" customWidth="1"/>
    <col min="5" max="5" width="8.7109375" style="159" customWidth="1"/>
    <col min="6" max="6" width="9.28125" style="159" customWidth="1"/>
    <col min="7" max="7" width="8.140625" style="159" hidden="1" customWidth="1"/>
    <col min="8" max="8" width="23.00390625" style="159" customWidth="1"/>
    <col min="9" max="9" width="9.28125" style="160" customWidth="1"/>
    <col min="10" max="10" width="14.57421875" style="161" customWidth="1"/>
    <col min="11" max="11" width="14.7109375" style="161" bestFit="1" customWidth="1"/>
    <col min="12" max="12" width="16.8515625" style="176" customWidth="1"/>
    <col min="13" max="13" width="2.28125" style="171" hidden="1" customWidth="1"/>
    <col min="14" max="14" width="13.00390625" style="162" customWidth="1"/>
    <col min="15" max="16384" width="9.140625" style="154" customWidth="1"/>
  </cols>
  <sheetData>
    <row r="1" spans="1:13" s="292" customFormat="1" ht="20.25">
      <c r="A1" s="352" t="s">
        <v>1660</v>
      </c>
      <c r="B1" s="352"/>
      <c r="C1" s="352"/>
      <c r="D1" s="352"/>
      <c r="E1" s="352"/>
      <c r="F1" s="352"/>
      <c r="G1" s="352"/>
      <c r="H1" s="352"/>
      <c r="I1" s="352"/>
      <c r="J1" s="352"/>
      <c r="K1" s="352"/>
      <c r="L1" s="352"/>
      <c r="M1" s="291"/>
    </row>
    <row r="2" spans="1:13" s="292" customFormat="1" ht="20.25" customHeight="1">
      <c r="A2" s="293"/>
      <c r="B2" s="293"/>
      <c r="C2" s="293"/>
      <c r="D2" s="293"/>
      <c r="E2" s="293"/>
      <c r="F2" s="293"/>
      <c r="G2" s="293"/>
      <c r="H2" s="322" t="s">
        <v>1664</v>
      </c>
      <c r="I2" s="270"/>
      <c r="J2" s="294"/>
      <c r="K2" s="294"/>
      <c r="L2" s="295"/>
      <c r="M2" s="296"/>
    </row>
    <row r="3" spans="1:13" s="292" customFormat="1" ht="20.25">
      <c r="A3" s="348" t="s">
        <v>1665</v>
      </c>
      <c r="B3" s="348"/>
      <c r="C3" s="348"/>
      <c r="D3" s="348"/>
      <c r="E3" s="348"/>
      <c r="F3" s="348"/>
      <c r="G3" s="348"/>
      <c r="H3" s="348"/>
      <c r="I3" s="348"/>
      <c r="J3" s="348"/>
      <c r="K3" s="348"/>
      <c r="L3" s="348"/>
      <c r="M3" s="291"/>
    </row>
    <row r="4" spans="1:13" s="292" customFormat="1" ht="20.25">
      <c r="A4" s="335" t="s">
        <v>1651</v>
      </c>
      <c r="B4" s="335"/>
      <c r="C4" s="335"/>
      <c r="D4" s="335"/>
      <c r="E4" s="335"/>
      <c r="F4" s="335"/>
      <c r="G4" s="335"/>
      <c r="H4" s="335"/>
      <c r="I4" s="335"/>
      <c r="J4" s="335"/>
      <c r="K4" s="335"/>
      <c r="L4" s="335"/>
      <c r="M4" s="291"/>
    </row>
    <row r="5" spans="1:14" s="159" customFormat="1" ht="18.75">
      <c r="A5" s="335"/>
      <c r="B5" s="335"/>
      <c r="C5" s="335"/>
      <c r="D5" s="335"/>
      <c r="E5" s="335"/>
      <c r="F5" s="335"/>
      <c r="G5" s="335"/>
      <c r="H5" s="335"/>
      <c r="I5" s="335"/>
      <c r="J5" s="335"/>
      <c r="K5" s="335"/>
      <c r="L5" s="335"/>
      <c r="M5" s="172"/>
      <c r="N5" s="162"/>
    </row>
    <row r="6" spans="9:14" s="159" customFormat="1" ht="19.5">
      <c r="I6" s="160"/>
      <c r="J6" s="161"/>
      <c r="K6" s="161"/>
      <c r="L6" s="158" t="s">
        <v>512</v>
      </c>
      <c r="M6" s="173"/>
      <c r="N6" s="170"/>
    </row>
    <row r="7" spans="1:14" s="163" customFormat="1" ht="39.75" customHeight="1">
      <c r="A7" s="342" t="s">
        <v>17</v>
      </c>
      <c r="B7" s="342"/>
      <c r="C7" s="342"/>
      <c r="D7" s="342"/>
      <c r="E7" s="342"/>
      <c r="F7" s="342"/>
      <c r="G7" s="342" t="s">
        <v>249</v>
      </c>
      <c r="H7" s="342" t="s">
        <v>18</v>
      </c>
      <c r="I7" s="342" t="s">
        <v>19</v>
      </c>
      <c r="J7" s="349" t="s">
        <v>511</v>
      </c>
      <c r="K7" s="350"/>
      <c r="L7" s="351" t="s">
        <v>20</v>
      </c>
      <c r="M7" s="353"/>
      <c r="N7" s="347"/>
    </row>
    <row r="8" spans="1:14" s="163" customFormat="1" ht="37.5" customHeight="1">
      <c r="A8" s="275" t="s">
        <v>81</v>
      </c>
      <c r="B8" s="275" t="s">
        <v>82</v>
      </c>
      <c r="C8" s="275" t="s">
        <v>1656</v>
      </c>
      <c r="D8" s="275" t="s">
        <v>1652</v>
      </c>
      <c r="E8" s="275" t="s">
        <v>1657</v>
      </c>
      <c r="F8" s="275" t="s">
        <v>1654</v>
      </c>
      <c r="G8" s="342"/>
      <c r="H8" s="342"/>
      <c r="I8" s="342"/>
      <c r="J8" s="276" t="s">
        <v>21</v>
      </c>
      <c r="K8" s="276" t="s">
        <v>22</v>
      </c>
      <c r="L8" s="351"/>
      <c r="M8" s="353"/>
      <c r="N8" s="347"/>
    </row>
    <row r="9" spans="1:14" s="163" customFormat="1" ht="37.5" customHeight="1">
      <c r="A9" s="275" t="s">
        <v>783</v>
      </c>
      <c r="B9" s="275"/>
      <c r="C9" s="275"/>
      <c r="D9" s="275"/>
      <c r="E9" s="275"/>
      <c r="F9" s="275"/>
      <c r="G9" s="275"/>
      <c r="H9" s="277" t="s">
        <v>770</v>
      </c>
      <c r="I9" s="275"/>
      <c r="J9" s="276"/>
      <c r="K9" s="276"/>
      <c r="L9" s="155"/>
      <c r="M9" s="309">
        <f>K9*0.7-J9</f>
        <v>0</v>
      </c>
      <c r="N9" s="174"/>
    </row>
    <row r="10" spans="1:14" s="163" customFormat="1" ht="31.5">
      <c r="A10" s="297"/>
      <c r="B10" s="275" t="s">
        <v>1482</v>
      </c>
      <c r="C10" s="278"/>
      <c r="D10" s="278"/>
      <c r="E10" s="278"/>
      <c r="F10" s="278"/>
      <c r="G10" s="275"/>
      <c r="H10" s="277" t="s">
        <v>897</v>
      </c>
      <c r="I10" s="275"/>
      <c r="J10" s="276"/>
      <c r="K10" s="276"/>
      <c r="L10" s="155"/>
      <c r="M10" s="309">
        <f aca="true" t="shared" si="0" ref="M10:M23">K10*0.7-J10</f>
        <v>0</v>
      </c>
      <c r="N10" s="174"/>
    </row>
    <row r="11" spans="1:14" s="163" customFormat="1" ht="37.5" customHeight="1">
      <c r="A11" s="297"/>
      <c r="B11" s="275"/>
      <c r="C11" s="298" t="s">
        <v>1456</v>
      </c>
      <c r="D11" s="278"/>
      <c r="E11" s="278"/>
      <c r="F11" s="278"/>
      <c r="G11" s="275"/>
      <c r="H11" s="281" t="s">
        <v>898</v>
      </c>
      <c r="I11" s="275"/>
      <c r="J11" s="276"/>
      <c r="K11" s="276"/>
      <c r="L11" s="155"/>
      <c r="M11" s="309">
        <f t="shared" si="0"/>
        <v>0</v>
      </c>
      <c r="N11" s="174"/>
    </row>
    <row r="12" spans="1:14" s="163" customFormat="1" ht="37.5" customHeight="1">
      <c r="A12" s="297"/>
      <c r="B12" s="275"/>
      <c r="C12" s="298" t="s">
        <v>1457</v>
      </c>
      <c r="D12" s="278"/>
      <c r="E12" s="278"/>
      <c r="F12" s="278"/>
      <c r="G12" s="275"/>
      <c r="H12" s="299" t="s">
        <v>779</v>
      </c>
      <c r="I12" s="278" t="s">
        <v>43</v>
      </c>
      <c r="J12" s="300">
        <v>300000</v>
      </c>
      <c r="K12" s="300">
        <v>360000</v>
      </c>
      <c r="L12" s="155"/>
      <c r="M12" s="309">
        <f t="shared" si="0"/>
        <v>-48000.00000000003</v>
      </c>
      <c r="N12" s="175"/>
    </row>
    <row r="13" spans="1:14" s="163" customFormat="1" ht="37.5" customHeight="1">
      <c r="A13" s="297"/>
      <c r="B13" s="275"/>
      <c r="C13" s="278" t="s">
        <v>1458</v>
      </c>
      <c r="D13" s="278"/>
      <c r="E13" s="278"/>
      <c r="F13" s="278"/>
      <c r="G13" s="275"/>
      <c r="H13" s="299" t="s">
        <v>778</v>
      </c>
      <c r="I13" s="278" t="s">
        <v>43</v>
      </c>
      <c r="J13" s="300">
        <f>K13*70%</f>
        <v>420000</v>
      </c>
      <c r="K13" s="300">
        <v>600000</v>
      </c>
      <c r="L13" s="155"/>
      <c r="M13" s="309">
        <f t="shared" si="0"/>
        <v>0</v>
      </c>
      <c r="N13" s="175"/>
    </row>
    <row r="14" spans="1:14" s="163" customFormat="1" ht="37.5" customHeight="1">
      <c r="A14" s="297"/>
      <c r="B14" s="275" t="s">
        <v>1483</v>
      </c>
      <c r="C14" s="278"/>
      <c r="D14" s="278"/>
      <c r="E14" s="278"/>
      <c r="F14" s="278"/>
      <c r="G14" s="275"/>
      <c r="H14" s="301" t="s">
        <v>781</v>
      </c>
      <c r="I14" s="278"/>
      <c r="J14" s="300">
        <f>K14*70%</f>
        <v>0</v>
      </c>
      <c r="K14" s="300"/>
      <c r="L14" s="155"/>
      <c r="M14" s="309">
        <f t="shared" si="0"/>
        <v>0</v>
      </c>
      <c r="N14" s="175"/>
    </row>
    <row r="15" spans="1:14" s="163" customFormat="1" ht="37.5" customHeight="1">
      <c r="A15" s="297"/>
      <c r="B15" s="275"/>
      <c r="C15" s="278" t="s">
        <v>1459</v>
      </c>
      <c r="D15" s="278"/>
      <c r="E15" s="278"/>
      <c r="F15" s="278"/>
      <c r="G15" s="275"/>
      <c r="H15" s="301" t="s">
        <v>772</v>
      </c>
      <c r="I15" s="278"/>
      <c r="J15" s="300"/>
      <c r="K15" s="300"/>
      <c r="L15" s="155"/>
      <c r="M15" s="309">
        <f t="shared" si="0"/>
        <v>0</v>
      </c>
      <c r="N15" s="175"/>
    </row>
    <row r="16" spans="1:14" s="163" customFormat="1" ht="37.5" customHeight="1">
      <c r="A16" s="297"/>
      <c r="B16" s="275"/>
      <c r="C16" s="278"/>
      <c r="D16" s="278" t="s">
        <v>1464</v>
      </c>
      <c r="E16" s="278"/>
      <c r="F16" s="278"/>
      <c r="G16" s="275"/>
      <c r="H16" s="302" t="s">
        <v>857</v>
      </c>
      <c r="I16" s="278" t="s">
        <v>43</v>
      </c>
      <c r="J16" s="300">
        <f>K16*70%</f>
        <v>42000</v>
      </c>
      <c r="K16" s="300">
        <v>60000</v>
      </c>
      <c r="L16" s="155"/>
      <c r="M16" s="309">
        <f t="shared" si="0"/>
        <v>0</v>
      </c>
      <c r="N16" s="175"/>
    </row>
    <row r="17" spans="1:14" s="163" customFormat="1" ht="37.5" customHeight="1">
      <c r="A17" s="297"/>
      <c r="B17" s="275"/>
      <c r="C17" s="278"/>
      <c r="D17" s="278" t="s">
        <v>1465</v>
      </c>
      <c r="E17" s="278"/>
      <c r="F17" s="278"/>
      <c r="G17" s="275"/>
      <c r="H17" s="302" t="s">
        <v>858</v>
      </c>
      <c r="I17" s="278" t="s">
        <v>43</v>
      </c>
      <c r="J17" s="300">
        <f>K17*70%</f>
        <v>21000</v>
      </c>
      <c r="K17" s="300">
        <v>30000</v>
      </c>
      <c r="L17" s="155"/>
      <c r="M17" s="309">
        <f t="shared" si="0"/>
        <v>0</v>
      </c>
      <c r="N17" s="175"/>
    </row>
    <row r="18" spans="1:14" s="163" customFormat="1" ht="37.5" customHeight="1">
      <c r="A18" s="297"/>
      <c r="B18" s="275"/>
      <c r="C18" s="278" t="s">
        <v>1460</v>
      </c>
      <c r="D18" s="278"/>
      <c r="E18" s="278"/>
      <c r="F18" s="278"/>
      <c r="G18" s="275"/>
      <c r="H18" s="310" t="s">
        <v>773</v>
      </c>
      <c r="I18" s="278" t="s">
        <v>43</v>
      </c>
      <c r="J18" s="300">
        <v>170000</v>
      </c>
      <c r="K18" s="300">
        <v>200000</v>
      </c>
      <c r="L18" s="155"/>
      <c r="M18" s="309">
        <f t="shared" si="0"/>
        <v>-30000</v>
      </c>
      <c r="N18" s="175"/>
    </row>
    <row r="19" spans="1:14" s="163" customFormat="1" ht="37.5" customHeight="1">
      <c r="A19" s="297"/>
      <c r="B19" s="275"/>
      <c r="C19" s="278" t="s">
        <v>1461</v>
      </c>
      <c r="D19" s="278"/>
      <c r="E19" s="278"/>
      <c r="F19" s="278"/>
      <c r="G19" s="275"/>
      <c r="H19" s="310" t="s">
        <v>774</v>
      </c>
      <c r="I19" s="278" t="s">
        <v>43</v>
      </c>
      <c r="J19" s="300">
        <v>70000</v>
      </c>
      <c r="K19" s="300">
        <v>95000</v>
      </c>
      <c r="L19" s="155"/>
      <c r="M19" s="309">
        <f t="shared" si="0"/>
        <v>-3500</v>
      </c>
      <c r="N19" s="175"/>
    </row>
    <row r="20" spans="1:14" s="163" customFormat="1" ht="37.5" customHeight="1">
      <c r="A20" s="297"/>
      <c r="B20" s="275"/>
      <c r="C20" s="278" t="s">
        <v>1462</v>
      </c>
      <c r="D20" s="278"/>
      <c r="E20" s="278"/>
      <c r="F20" s="278"/>
      <c r="G20" s="275"/>
      <c r="H20" s="310" t="s">
        <v>775</v>
      </c>
      <c r="I20" s="278"/>
      <c r="J20" s="300"/>
      <c r="K20" s="300"/>
      <c r="L20" s="155"/>
      <c r="M20" s="309">
        <f t="shared" si="0"/>
        <v>0</v>
      </c>
      <c r="N20" s="175"/>
    </row>
    <row r="21" spans="1:14" s="166" customFormat="1" ht="28.5" customHeight="1">
      <c r="A21" s="304"/>
      <c r="B21" s="297"/>
      <c r="C21" s="305"/>
      <c r="D21" s="306" t="s">
        <v>1466</v>
      </c>
      <c r="E21" s="298"/>
      <c r="F21" s="298"/>
      <c r="G21" s="298" t="s">
        <v>771</v>
      </c>
      <c r="H21" s="302" t="s">
        <v>776</v>
      </c>
      <c r="I21" s="278" t="s">
        <v>43</v>
      </c>
      <c r="J21" s="300">
        <f>K21*70%</f>
        <v>616000</v>
      </c>
      <c r="K21" s="300">
        <v>880000</v>
      </c>
      <c r="L21" s="153"/>
      <c r="M21" s="309">
        <f t="shared" si="0"/>
        <v>0</v>
      </c>
      <c r="N21" s="175"/>
    </row>
    <row r="22" spans="1:14" s="166" customFormat="1" ht="26.25" customHeight="1">
      <c r="A22" s="297"/>
      <c r="B22" s="297"/>
      <c r="C22" s="305"/>
      <c r="D22" s="306" t="s">
        <v>1467</v>
      </c>
      <c r="E22" s="298"/>
      <c r="F22" s="298"/>
      <c r="G22" s="298"/>
      <c r="H22" s="303" t="s">
        <v>777</v>
      </c>
      <c r="I22" s="278" t="s">
        <v>43</v>
      </c>
      <c r="J22" s="300">
        <f>K22*70%</f>
        <v>105000</v>
      </c>
      <c r="K22" s="300">
        <v>150000</v>
      </c>
      <c r="L22" s="153"/>
      <c r="M22" s="309">
        <f t="shared" si="0"/>
        <v>0</v>
      </c>
      <c r="N22" s="175"/>
    </row>
    <row r="23" spans="1:245" ht="65.25" customHeight="1">
      <c r="A23" s="307"/>
      <c r="B23" s="279"/>
      <c r="C23" s="278" t="s">
        <v>1463</v>
      </c>
      <c r="D23" s="279"/>
      <c r="E23" s="308"/>
      <c r="F23" s="308"/>
      <c r="G23" s="308" t="s">
        <v>780</v>
      </c>
      <c r="H23" s="281" t="s">
        <v>899</v>
      </c>
      <c r="I23" s="278"/>
      <c r="J23" s="280"/>
      <c r="K23" s="280"/>
      <c r="L23" s="167" t="s">
        <v>248</v>
      </c>
      <c r="M23" s="309">
        <f t="shared" si="0"/>
        <v>0</v>
      </c>
      <c r="N23" s="175"/>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c r="HW23" s="169"/>
      <c r="HX23" s="169"/>
      <c r="HY23" s="169"/>
      <c r="HZ23" s="169"/>
      <c r="IA23" s="169"/>
      <c r="IB23" s="169"/>
      <c r="IC23" s="169"/>
      <c r="ID23" s="169"/>
      <c r="IE23" s="169"/>
      <c r="IF23" s="169"/>
      <c r="IG23" s="169"/>
      <c r="IH23" s="169"/>
      <c r="II23" s="169"/>
      <c r="IJ23" s="169"/>
      <c r="IK23" s="169"/>
    </row>
  </sheetData>
  <sheetProtection/>
  <autoFilter ref="A8:IK23"/>
  <mergeCells count="12">
    <mergeCell ref="A1:L1"/>
    <mergeCell ref="M7:M8"/>
    <mergeCell ref="N7:N8"/>
    <mergeCell ref="A7:F7"/>
    <mergeCell ref="A3:L3"/>
    <mergeCell ref="A4:L4"/>
    <mergeCell ref="A5:L5"/>
    <mergeCell ref="G7:G8"/>
    <mergeCell ref="H7:H8"/>
    <mergeCell ref="I7:I8"/>
    <mergeCell ref="J7:K7"/>
    <mergeCell ref="L7:L8"/>
  </mergeCells>
  <printOptions horizontalCentered="1"/>
  <pageMargins left="0.2" right="0.2" top="0.5" bottom="0.5" header="0.3" footer="0.3"/>
  <pageSetup horizontalDpi="600" verticalDpi="600" orientation="portrait" paperSize="9" scale="77"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M35"/>
  <sheetViews>
    <sheetView zoomScalePageLayoutView="0" workbookViewId="0" topLeftCell="A1">
      <selection activeCell="G22" sqref="G22"/>
    </sheetView>
  </sheetViews>
  <sheetFormatPr defaultColWidth="9.140625" defaultRowHeight="15"/>
  <cols>
    <col min="1" max="1" width="6.7109375" style="1" customWidth="1"/>
    <col min="2" max="2" width="8.28125" style="1" customWidth="1"/>
    <col min="3" max="6" width="8.28125" style="2" customWidth="1"/>
    <col min="7" max="7" width="38.421875" style="2" customWidth="1"/>
    <col min="8" max="8" width="6.28125" style="2" bestFit="1" customWidth="1"/>
    <col min="9" max="9" width="12.7109375" style="210" bestFit="1" customWidth="1"/>
    <col min="10" max="10" width="11.00390625" style="210" customWidth="1"/>
    <col min="11" max="11" width="11.57421875" style="215" customWidth="1"/>
    <col min="12" max="12" width="11.00390625" style="211" customWidth="1"/>
    <col min="13" max="13" width="10.00390625" style="192" customWidth="1"/>
    <col min="14" max="14" width="14.8515625" style="180" bestFit="1" customWidth="1"/>
    <col min="15" max="16384" width="9.140625" style="180" customWidth="1"/>
  </cols>
  <sheetData>
    <row r="1" spans="1:12" s="247" customFormat="1" ht="20.25">
      <c r="A1" s="324" t="s">
        <v>1660</v>
      </c>
      <c r="B1" s="324"/>
      <c r="C1" s="324"/>
      <c r="D1" s="324"/>
      <c r="E1" s="324"/>
      <c r="F1" s="324"/>
      <c r="G1" s="324"/>
      <c r="H1" s="324"/>
      <c r="I1" s="324"/>
      <c r="J1" s="324"/>
      <c r="K1" s="324"/>
      <c r="L1" s="311"/>
    </row>
    <row r="2" spans="1:12" s="247" customFormat="1" ht="27.75" customHeight="1">
      <c r="A2" s="245"/>
      <c r="B2" s="245"/>
      <c r="C2" s="245"/>
      <c r="D2" s="245"/>
      <c r="E2" s="245"/>
      <c r="F2" s="245"/>
      <c r="G2" s="244" t="s">
        <v>1666</v>
      </c>
      <c r="I2" s="312"/>
      <c r="J2" s="312"/>
      <c r="K2" s="313"/>
      <c r="L2" s="314"/>
    </row>
    <row r="3" spans="1:12" s="247" customFormat="1" ht="20.25">
      <c r="A3" s="328" t="s">
        <v>1667</v>
      </c>
      <c r="B3" s="328"/>
      <c r="C3" s="328"/>
      <c r="D3" s="328"/>
      <c r="E3" s="328"/>
      <c r="F3" s="328"/>
      <c r="G3" s="328"/>
      <c r="H3" s="328"/>
      <c r="I3" s="328"/>
      <c r="J3" s="328"/>
      <c r="K3" s="328"/>
      <c r="L3" s="246"/>
    </row>
    <row r="4" spans="1:12" s="247" customFormat="1" ht="20.25">
      <c r="A4" s="327" t="s">
        <v>1651</v>
      </c>
      <c r="B4" s="327"/>
      <c r="C4" s="327"/>
      <c r="D4" s="327"/>
      <c r="E4" s="327"/>
      <c r="F4" s="327"/>
      <c r="G4" s="327"/>
      <c r="H4" s="327"/>
      <c r="I4" s="327"/>
      <c r="J4" s="327"/>
      <c r="K4" s="327"/>
      <c r="L4" s="246"/>
    </row>
    <row r="5" spans="1:13" s="2" customFormat="1" ht="18.75">
      <c r="A5" s="327"/>
      <c r="B5" s="327"/>
      <c r="C5" s="327"/>
      <c r="D5" s="327"/>
      <c r="E5" s="327"/>
      <c r="F5" s="327"/>
      <c r="G5" s="327"/>
      <c r="H5" s="327"/>
      <c r="I5" s="327"/>
      <c r="J5" s="327"/>
      <c r="K5" s="327"/>
      <c r="L5" s="212"/>
      <c r="M5" s="192"/>
    </row>
    <row r="6" spans="11:12" ht="19.5">
      <c r="K6" s="219" t="s">
        <v>512</v>
      </c>
      <c r="L6" s="213"/>
    </row>
    <row r="7" spans="1:13" s="6" customFormat="1" ht="15.75">
      <c r="A7" s="325" t="s">
        <v>17</v>
      </c>
      <c r="B7" s="325"/>
      <c r="C7" s="325"/>
      <c r="D7" s="325"/>
      <c r="E7" s="325"/>
      <c r="F7" s="325"/>
      <c r="G7" s="325" t="s">
        <v>18</v>
      </c>
      <c r="H7" s="325" t="s">
        <v>19</v>
      </c>
      <c r="I7" s="329" t="s">
        <v>511</v>
      </c>
      <c r="J7" s="329"/>
      <c r="K7" s="325" t="s">
        <v>20</v>
      </c>
      <c r="L7" s="354"/>
      <c r="M7" s="355"/>
    </row>
    <row r="8" spans="1:13" s="6" customFormat="1" ht="31.5">
      <c r="A8" s="70" t="s">
        <v>81</v>
      </c>
      <c r="B8" s="70" t="s">
        <v>82</v>
      </c>
      <c r="C8" s="70" t="s">
        <v>83</v>
      </c>
      <c r="D8" s="70" t="s">
        <v>84</v>
      </c>
      <c r="E8" s="70" t="s">
        <v>88</v>
      </c>
      <c r="F8" s="70" t="s">
        <v>89</v>
      </c>
      <c r="G8" s="325"/>
      <c r="H8" s="325"/>
      <c r="I8" s="232" t="s">
        <v>21</v>
      </c>
      <c r="J8" s="232" t="s">
        <v>22</v>
      </c>
      <c r="K8" s="325"/>
      <c r="L8" s="354"/>
      <c r="M8" s="355"/>
    </row>
    <row r="9" spans="1:13" s="112" customFormat="1" ht="20.25" customHeight="1">
      <c r="A9" s="70" t="s">
        <v>769</v>
      </c>
      <c r="B9" s="315"/>
      <c r="C9" s="315"/>
      <c r="D9" s="315"/>
      <c r="E9" s="315"/>
      <c r="F9" s="315"/>
      <c r="G9" s="315" t="s">
        <v>757</v>
      </c>
      <c r="H9" s="74"/>
      <c r="I9" s="74"/>
      <c r="J9" s="98"/>
      <c r="K9" s="97"/>
      <c r="L9" s="137"/>
      <c r="M9" s="214"/>
    </row>
    <row r="10" spans="1:13" s="112" customFormat="1" ht="47.25">
      <c r="A10" s="70"/>
      <c r="B10" s="70" t="s">
        <v>1468</v>
      </c>
      <c r="C10" s="32"/>
      <c r="D10" s="32"/>
      <c r="E10" s="32"/>
      <c r="F10" s="32"/>
      <c r="G10" s="98" t="s">
        <v>758</v>
      </c>
      <c r="H10" s="74"/>
      <c r="I10" s="74"/>
      <c r="J10" s="98"/>
      <c r="K10" s="97"/>
      <c r="L10" s="137"/>
      <c r="M10" s="214"/>
    </row>
    <row r="11" spans="1:13" s="112" customFormat="1" ht="47.25">
      <c r="A11" s="70"/>
      <c r="B11" s="70"/>
      <c r="C11" s="32" t="s">
        <v>1472</v>
      </c>
      <c r="D11" s="32"/>
      <c r="E11" s="32"/>
      <c r="F11" s="32"/>
      <c r="G11" s="31" t="s">
        <v>759</v>
      </c>
      <c r="H11" s="74"/>
      <c r="I11" s="74"/>
      <c r="J11" s="98"/>
      <c r="K11" s="97"/>
      <c r="L11" s="137"/>
      <c r="M11" s="214"/>
    </row>
    <row r="12" spans="1:13" s="6" customFormat="1" ht="78.75">
      <c r="A12" s="70"/>
      <c r="B12" s="70"/>
      <c r="C12" s="32"/>
      <c r="D12" s="32" t="s">
        <v>1477</v>
      </c>
      <c r="E12" s="32"/>
      <c r="F12" s="32"/>
      <c r="G12" s="38" t="s">
        <v>1670</v>
      </c>
      <c r="H12" s="32" t="s">
        <v>94</v>
      </c>
      <c r="I12" s="235">
        <v>200000</v>
      </c>
      <c r="J12" s="235">
        <v>450000</v>
      </c>
      <c r="K12" s="38"/>
      <c r="L12" s="138"/>
      <c r="M12" s="194"/>
    </row>
    <row r="13" spans="1:13" s="6" customFormat="1" ht="63">
      <c r="A13" s="70"/>
      <c r="B13" s="70"/>
      <c r="C13" s="32"/>
      <c r="D13" s="32" t="s">
        <v>1478</v>
      </c>
      <c r="E13" s="32"/>
      <c r="F13" s="32"/>
      <c r="G13" s="38" t="s">
        <v>1671</v>
      </c>
      <c r="H13" s="32" t="s">
        <v>94</v>
      </c>
      <c r="I13" s="235">
        <v>450000</v>
      </c>
      <c r="J13" s="235">
        <v>1100000</v>
      </c>
      <c r="K13" s="38"/>
      <c r="L13" s="138"/>
      <c r="M13" s="194"/>
    </row>
    <row r="14" spans="1:13" s="6" customFormat="1" ht="31.5">
      <c r="A14" s="70"/>
      <c r="B14" s="70"/>
      <c r="C14" s="32"/>
      <c r="D14" s="32" t="s">
        <v>1479</v>
      </c>
      <c r="E14" s="32"/>
      <c r="F14" s="32"/>
      <c r="G14" s="38" t="s">
        <v>759</v>
      </c>
      <c r="H14" s="32"/>
      <c r="I14" s="235">
        <v>1100000</v>
      </c>
      <c r="J14" s="235">
        <v>2200000</v>
      </c>
      <c r="K14" s="38"/>
      <c r="L14" s="138"/>
      <c r="M14" s="194"/>
    </row>
    <row r="15" spans="1:13" s="6" customFormat="1" ht="31.5">
      <c r="A15" s="70"/>
      <c r="B15" s="70"/>
      <c r="C15" s="32"/>
      <c r="D15" s="32" t="s">
        <v>14</v>
      </c>
      <c r="E15" s="32"/>
      <c r="F15" s="32"/>
      <c r="G15" s="38" t="s">
        <v>15</v>
      </c>
      <c r="H15" s="32" t="s">
        <v>1659</v>
      </c>
      <c r="I15" s="235">
        <v>20000</v>
      </c>
      <c r="J15" s="235">
        <v>32000</v>
      </c>
      <c r="K15" s="38"/>
      <c r="L15" s="138"/>
      <c r="M15" s="194"/>
    </row>
    <row r="16" spans="1:13" s="7" customFormat="1" ht="31.5">
      <c r="A16" s="70"/>
      <c r="B16" s="70"/>
      <c r="C16" s="32" t="s">
        <v>1473</v>
      </c>
      <c r="D16" s="32"/>
      <c r="E16" s="32"/>
      <c r="F16" s="32"/>
      <c r="G16" s="31" t="s">
        <v>760</v>
      </c>
      <c r="H16" s="32"/>
      <c r="I16" s="235"/>
      <c r="J16" s="235"/>
      <c r="K16" s="38"/>
      <c r="L16" s="138"/>
      <c r="M16" s="194"/>
    </row>
    <row r="17" spans="1:13" s="7" customFormat="1" ht="31.5">
      <c r="A17" s="70"/>
      <c r="B17" s="70"/>
      <c r="C17" s="32"/>
      <c r="D17" s="32" t="s">
        <v>1480</v>
      </c>
      <c r="E17" s="32"/>
      <c r="F17" s="32"/>
      <c r="G17" s="38" t="s">
        <v>760</v>
      </c>
      <c r="H17" s="32" t="s">
        <v>1659</v>
      </c>
      <c r="I17" s="235">
        <v>100000</v>
      </c>
      <c r="J17" s="235">
        <v>300000</v>
      </c>
      <c r="K17" s="38"/>
      <c r="L17" s="138"/>
      <c r="M17" s="194"/>
    </row>
    <row r="18" spans="1:13" s="7" customFormat="1" ht="31.5">
      <c r="A18" s="70"/>
      <c r="B18" s="70"/>
      <c r="C18" s="32"/>
      <c r="D18" s="32" t="s">
        <v>1481</v>
      </c>
      <c r="E18" s="32"/>
      <c r="F18" s="32"/>
      <c r="G18" s="38" t="s">
        <v>760</v>
      </c>
      <c r="H18" s="32" t="s">
        <v>1659</v>
      </c>
      <c r="I18" s="235">
        <v>500000</v>
      </c>
      <c r="J18" s="235">
        <v>1000000</v>
      </c>
      <c r="K18" s="38"/>
      <c r="L18" s="138"/>
      <c r="M18" s="194"/>
    </row>
    <row r="19" spans="1:13" s="6" customFormat="1" ht="31.5">
      <c r="A19" s="70"/>
      <c r="B19" s="70" t="s">
        <v>1469</v>
      </c>
      <c r="C19" s="32"/>
      <c r="D19" s="32"/>
      <c r="E19" s="32"/>
      <c r="F19" s="32"/>
      <c r="G19" s="97" t="s">
        <v>761</v>
      </c>
      <c r="H19" s="32"/>
      <c r="I19" s="235">
        <f>J19*70%</f>
        <v>0</v>
      </c>
      <c r="J19" s="235"/>
      <c r="K19" s="38"/>
      <c r="L19" s="138"/>
      <c r="M19" s="194"/>
    </row>
    <row r="20" spans="1:13" s="6" customFormat="1" ht="18.75">
      <c r="A20" s="70"/>
      <c r="B20" s="70"/>
      <c r="C20" s="32" t="s">
        <v>1474</v>
      </c>
      <c r="D20" s="32"/>
      <c r="E20" s="32"/>
      <c r="F20" s="32"/>
      <c r="G20" s="38" t="s">
        <v>762</v>
      </c>
      <c r="H20" s="32" t="s">
        <v>1659</v>
      </c>
      <c r="I20" s="235">
        <v>2000</v>
      </c>
      <c r="J20" s="235">
        <v>6000</v>
      </c>
      <c r="K20" s="38"/>
      <c r="L20" s="138"/>
      <c r="M20" s="194"/>
    </row>
    <row r="21" spans="1:13" s="6" customFormat="1" ht="18.75">
      <c r="A21" s="70"/>
      <c r="B21" s="70"/>
      <c r="C21" s="32" t="s">
        <v>1475</v>
      </c>
      <c r="D21" s="32"/>
      <c r="E21" s="32"/>
      <c r="F21" s="32"/>
      <c r="G21" s="38" t="s">
        <v>763</v>
      </c>
      <c r="H21" s="32" t="s">
        <v>1659</v>
      </c>
      <c r="I21" s="235">
        <v>3000</v>
      </c>
      <c r="J21" s="235">
        <v>9000</v>
      </c>
      <c r="K21" s="38"/>
      <c r="L21" s="138"/>
      <c r="M21" s="194"/>
    </row>
    <row r="22" spans="1:13" s="6" customFormat="1" ht="31.5">
      <c r="A22" s="70"/>
      <c r="B22" s="70" t="s">
        <v>1470</v>
      </c>
      <c r="C22" s="32"/>
      <c r="D22" s="32"/>
      <c r="E22" s="32"/>
      <c r="F22" s="32"/>
      <c r="G22" s="97" t="s">
        <v>764</v>
      </c>
      <c r="H22" s="32"/>
      <c r="I22" s="235">
        <f>J22*70%</f>
        <v>0</v>
      </c>
      <c r="J22" s="235"/>
      <c r="K22" s="38"/>
      <c r="L22" s="138"/>
      <c r="M22" s="194"/>
    </row>
    <row r="23" spans="1:13" s="6" customFormat="1" ht="31.5">
      <c r="A23" s="70"/>
      <c r="B23" s="70"/>
      <c r="C23" s="32" t="s">
        <v>1474</v>
      </c>
      <c r="D23" s="32"/>
      <c r="E23" s="32"/>
      <c r="F23" s="32"/>
      <c r="G23" s="38" t="s">
        <v>765</v>
      </c>
      <c r="H23" s="32" t="s">
        <v>1659</v>
      </c>
      <c r="I23" s="235">
        <v>40000</v>
      </c>
      <c r="J23" s="235">
        <v>100000</v>
      </c>
      <c r="K23" s="38"/>
      <c r="L23" s="138"/>
      <c r="M23" s="194"/>
    </row>
    <row r="24" spans="1:13" s="6" customFormat="1" ht="18.75">
      <c r="A24" s="70"/>
      <c r="B24" s="70"/>
      <c r="C24" s="32" t="s">
        <v>1475</v>
      </c>
      <c r="D24" s="32"/>
      <c r="E24" s="32"/>
      <c r="F24" s="32"/>
      <c r="G24" s="38" t="s">
        <v>766</v>
      </c>
      <c r="H24" s="32" t="s">
        <v>1659</v>
      </c>
      <c r="I24" s="235">
        <v>40000</v>
      </c>
      <c r="J24" s="235">
        <v>50000</v>
      </c>
      <c r="K24" s="38"/>
      <c r="L24" s="138"/>
      <c r="M24" s="194"/>
    </row>
    <row r="25" spans="1:13" s="6" customFormat="1" ht="63">
      <c r="A25" s="70"/>
      <c r="B25" s="70"/>
      <c r="C25" s="32" t="s">
        <v>1476</v>
      </c>
      <c r="D25" s="32"/>
      <c r="E25" s="32"/>
      <c r="F25" s="32"/>
      <c r="G25" s="38" t="s">
        <v>767</v>
      </c>
      <c r="H25" s="32" t="s">
        <v>1659</v>
      </c>
      <c r="I25" s="235">
        <v>3000</v>
      </c>
      <c r="J25" s="235">
        <v>7000</v>
      </c>
      <c r="K25" s="38"/>
      <c r="L25" s="138"/>
      <c r="M25" s="194"/>
    </row>
    <row r="26" spans="1:13" s="6" customFormat="1" ht="31.5">
      <c r="A26" s="70"/>
      <c r="B26" s="70" t="s">
        <v>1471</v>
      </c>
      <c r="C26" s="32"/>
      <c r="D26" s="32"/>
      <c r="E26" s="32"/>
      <c r="F26" s="32"/>
      <c r="G26" s="97" t="s">
        <v>1672</v>
      </c>
      <c r="H26" s="32"/>
      <c r="I26" s="235">
        <v>2300000</v>
      </c>
      <c r="J26" s="235">
        <v>2800000</v>
      </c>
      <c r="K26" s="38"/>
      <c r="L26" s="138"/>
      <c r="M26" s="194"/>
    </row>
    <row r="29" spans="6:10" ht="25.5" hidden="1">
      <c r="F29" s="186" t="s">
        <v>1484</v>
      </c>
      <c r="G29" s="202" t="s">
        <v>1485</v>
      </c>
      <c r="H29" s="202" t="s">
        <v>1486</v>
      </c>
      <c r="I29" s="203" t="s">
        <v>25</v>
      </c>
      <c r="J29" s="204" t="s">
        <v>1487</v>
      </c>
    </row>
    <row r="30" spans="6:10" ht="39.75" hidden="1">
      <c r="F30" s="205" t="s">
        <v>1488</v>
      </c>
      <c r="G30" s="206" t="s">
        <v>1489</v>
      </c>
      <c r="H30" s="207" t="s">
        <v>68</v>
      </c>
      <c r="I30" s="207" t="s">
        <v>25</v>
      </c>
      <c r="J30" s="208" t="s">
        <v>1487</v>
      </c>
    </row>
    <row r="31" spans="6:10" ht="39.75" hidden="1">
      <c r="F31" s="205" t="s">
        <v>1490</v>
      </c>
      <c r="G31" s="206" t="s">
        <v>1491</v>
      </c>
      <c r="H31" s="207" t="s">
        <v>1492</v>
      </c>
      <c r="I31" s="207" t="s">
        <v>25</v>
      </c>
      <c r="J31" s="209" t="s">
        <v>1493</v>
      </c>
    </row>
    <row r="32" spans="6:10" ht="27" hidden="1">
      <c r="F32" s="205" t="s">
        <v>1494</v>
      </c>
      <c r="G32" s="206" t="s">
        <v>1495</v>
      </c>
      <c r="H32" s="207" t="s">
        <v>69</v>
      </c>
      <c r="I32" s="207" t="s">
        <v>25</v>
      </c>
      <c r="J32" s="209" t="s">
        <v>1496</v>
      </c>
    </row>
    <row r="33" spans="6:10" ht="78" hidden="1">
      <c r="F33" s="205" t="s">
        <v>1497</v>
      </c>
      <c r="G33" s="206" t="s">
        <v>1498</v>
      </c>
      <c r="H33" s="207" t="s">
        <v>1499</v>
      </c>
      <c r="I33" s="207" t="s">
        <v>25</v>
      </c>
      <c r="J33" s="209" t="s">
        <v>1500</v>
      </c>
    </row>
    <row r="34" spans="6:10" ht="129" hidden="1">
      <c r="F34" s="205" t="s">
        <v>1497</v>
      </c>
      <c r="G34" s="206" t="s">
        <v>1498</v>
      </c>
      <c r="H34" s="207" t="s">
        <v>1501</v>
      </c>
      <c r="I34" s="207" t="s">
        <v>25</v>
      </c>
      <c r="J34" s="209" t="s">
        <v>1500</v>
      </c>
    </row>
    <row r="35" spans="6:10" ht="39.75" hidden="1">
      <c r="F35" s="205" t="s">
        <v>1490</v>
      </c>
      <c r="G35" s="206" t="s">
        <v>1491</v>
      </c>
      <c r="H35" s="207" t="s">
        <v>1502</v>
      </c>
      <c r="I35" s="207" t="s">
        <v>25</v>
      </c>
      <c r="J35" s="209" t="s">
        <v>1503</v>
      </c>
    </row>
  </sheetData>
  <sheetProtection/>
  <autoFilter ref="A8:N26"/>
  <mergeCells count="11">
    <mergeCell ref="A5:K5"/>
    <mergeCell ref="G7:G8"/>
    <mergeCell ref="H7:H8"/>
    <mergeCell ref="I7:J7"/>
    <mergeCell ref="A1:K1"/>
    <mergeCell ref="L7:L8"/>
    <mergeCell ref="M7:M8"/>
    <mergeCell ref="A7:F7"/>
    <mergeCell ref="K7:K8"/>
    <mergeCell ref="A3:K3"/>
    <mergeCell ref="A4:K4"/>
  </mergeCells>
  <printOptions horizontalCentered="1"/>
  <pageMargins left="0.2" right="0.2" top="0.5" bottom="0.5" header="0.3" footer="0.3"/>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N9"/>
  <sheetViews>
    <sheetView zoomScalePageLayoutView="0" workbookViewId="0" topLeftCell="A1">
      <selection activeCell="A5" sqref="A5:L5"/>
    </sheetView>
  </sheetViews>
  <sheetFormatPr defaultColWidth="9.140625" defaultRowHeight="15"/>
  <cols>
    <col min="1" max="1" width="6.7109375" style="9" customWidth="1"/>
    <col min="2" max="6" width="7.8515625" style="9" customWidth="1"/>
    <col min="7" max="7" width="9.57421875" style="9" hidden="1" customWidth="1"/>
    <col min="8" max="8" width="22.7109375" style="9" customWidth="1"/>
    <col min="9" max="9" width="7.00390625" style="2" customWidth="1"/>
    <col min="10" max="10" width="13.421875" style="3" customWidth="1"/>
    <col min="11" max="11" width="17.7109375" style="3" customWidth="1"/>
    <col min="12" max="12" width="12.140625" style="16" customWidth="1"/>
    <col min="13" max="13" width="12.8515625" style="140" customWidth="1"/>
    <col min="14" max="14" width="11.7109375" style="139" customWidth="1"/>
    <col min="15" max="15" width="14.8515625" style="4" bestFit="1" customWidth="1"/>
    <col min="16" max="16384" width="9.140625" style="4" customWidth="1"/>
  </cols>
  <sheetData>
    <row r="1" spans="1:13" s="318" customFormat="1" ht="20.25">
      <c r="A1" s="330" t="s">
        <v>1660</v>
      </c>
      <c r="B1" s="330"/>
      <c r="C1" s="330"/>
      <c r="D1" s="330"/>
      <c r="E1" s="330"/>
      <c r="F1" s="330"/>
      <c r="G1" s="330"/>
      <c r="H1" s="330"/>
      <c r="I1" s="330"/>
      <c r="J1" s="330"/>
      <c r="K1" s="330"/>
      <c r="L1" s="330"/>
      <c r="M1" s="317"/>
    </row>
    <row r="2" spans="1:13" s="318" customFormat="1" ht="26.25" customHeight="1">
      <c r="A2" s="248"/>
      <c r="B2" s="248"/>
      <c r="C2" s="248"/>
      <c r="D2" s="248"/>
      <c r="E2" s="248"/>
      <c r="F2" s="248"/>
      <c r="G2" s="248"/>
      <c r="H2" s="244" t="s">
        <v>1668</v>
      </c>
      <c r="I2" s="247"/>
      <c r="J2" s="319"/>
      <c r="K2" s="319"/>
      <c r="L2" s="320"/>
      <c r="M2" s="321"/>
    </row>
    <row r="3" spans="1:13" s="318" customFormat="1" ht="20.25">
      <c r="A3" s="357" t="s">
        <v>1669</v>
      </c>
      <c r="B3" s="357"/>
      <c r="C3" s="357"/>
      <c r="D3" s="357"/>
      <c r="E3" s="357"/>
      <c r="F3" s="357"/>
      <c r="G3" s="357"/>
      <c r="H3" s="357"/>
      <c r="I3" s="357"/>
      <c r="J3" s="357"/>
      <c r="K3" s="357"/>
      <c r="L3" s="357"/>
      <c r="M3" s="317"/>
    </row>
    <row r="4" spans="1:13" s="318" customFormat="1" ht="20.25">
      <c r="A4" s="358" t="s">
        <v>1651</v>
      </c>
      <c r="B4" s="358"/>
      <c r="C4" s="358"/>
      <c r="D4" s="358"/>
      <c r="E4" s="358"/>
      <c r="F4" s="358"/>
      <c r="G4" s="358"/>
      <c r="H4" s="358"/>
      <c r="I4" s="358"/>
      <c r="J4" s="358"/>
      <c r="K4" s="358"/>
      <c r="L4" s="358"/>
      <c r="M4" s="317"/>
    </row>
    <row r="5" spans="1:14" s="9" customFormat="1" ht="18.75">
      <c r="A5" s="358"/>
      <c r="B5" s="358"/>
      <c r="C5" s="358"/>
      <c r="D5" s="358"/>
      <c r="E5" s="358"/>
      <c r="F5" s="358"/>
      <c r="G5" s="358"/>
      <c r="H5" s="358"/>
      <c r="I5" s="358"/>
      <c r="J5" s="358"/>
      <c r="K5" s="358"/>
      <c r="L5" s="358"/>
      <c r="M5" s="141"/>
      <c r="N5" s="139"/>
    </row>
    <row r="6" spans="9:14" s="9" customFormat="1" ht="19.5">
      <c r="I6" s="2"/>
      <c r="J6" s="3"/>
      <c r="K6" s="3"/>
      <c r="L6" s="193" t="s">
        <v>512</v>
      </c>
      <c r="M6" s="142"/>
      <c r="N6" s="139"/>
    </row>
    <row r="7" spans="1:14" s="5" customFormat="1" ht="39.75" customHeight="1">
      <c r="A7" s="325" t="s">
        <v>17</v>
      </c>
      <c r="B7" s="325"/>
      <c r="C7" s="325"/>
      <c r="D7" s="325"/>
      <c r="E7" s="325"/>
      <c r="F7" s="325"/>
      <c r="G7" s="325" t="s">
        <v>249</v>
      </c>
      <c r="H7" s="325" t="s">
        <v>18</v>
      </c>
      <c r="I7" s="325" t="s">
        <v>19</v>
      </c>
      <c r="J7" s="336" t="s">
        <v>511</v>
      </c>
      <c r="K7" s="336"/>
      <c r="L7" s="325" t="s">
        <v>20</v>
      </c>
      <c r="M7" s="354"/>
      <c r="N7" s="356"/>
    </row>
    <row r="8" spans="1:14" s="5" customFormat="1" ht="37.5" customHeight="1">
      <c r="A8" s="70" t="s">
        <v>81</v>
      </c>
      <c r="B8" s="70" t="s">
        <v>82</v>
      </c>
      <c r="C8" s="70" t="s">
        <v>83</v>
      </c>
      <c r="D8" s="70" t="s">
        <v>84</v>
      </c>
      <c r="E8" s="70" t="s">
        <v>88</v>
      </c>
      <c r="F8" s="70" t="s">
        <v>89</v>
      </c>
      <c r="G8" s="325"/>
      <c r="H8" s="325"/>
      <c r="I8" s="325"/>
      <c r="J8" s="232" t="s">
        <v>21</v>
      </c>
      <c r="K8" s="232" t="s">
        <v>22</v>
      </c>
      <c r="L8" s="325"/>
      <c r="M8" s="354"/>
      <c r="N8" s="356"/>
    </row>
    <row r="9" spans="1:14" s="13" customFormat="1" ht="15.75">
      <c r="A9" s="70" t="s">
        <v>782</v>
      </c>
      <c r="B9" s="32"/>
      <c r="C9" s="32"/>
      <c r="D9" s="32"/>
      <c r="E9" s="32"/>
      <c r="F9" s="32"/>
      <c r="G9" s="32" t="s">
        <v>769</v>
      </c>
      <c r="H9" s="38" t="s">
        <v>768</v>
      </c>
      <c r="I9" s="32" t="s">
        <v>43</v>
      </c>
      <c r="J9" s="235">
        <f>K9*70%</f>
        <v>51100000</v>
      </c>
      <c r="K9" s="235">
        <v>73000000</v>
      </c>
      <c r="L9" s="316"/>
      <c r="M9" s="138"/>
      <c r="N9" s="194"/>
    </row>
  </sheetData>
  <sheetProtection/>
  <mergeCells count="12">
    <mergeCell ref="J7:K7"/>
    <mergeCell ref="A1:L1"/>
    <mergeCell ref="M7:M8"/>
    <mergeCell ref="N7:N8"/>
    <mergeCell ref="L7:L8"/>
    <mergeCell ref="A7:F7"/>
    <mergeCell ref="A3:L3"/>
    <mergeCell ref="A4:L4"/>
    <mergeCell ref="A5:L5"/>
    <mergeCell ref="G7:G8"/>
    <mergeCell ref="H7:H8"/>
    <mergeCell ref="I7:I8"/>
  </mergeCells>
  <printOptions horizontalCentered="1"/>
  <pageMargins left="0.2" right="0.2" top="0.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M83"/>
  <sheetViews>
    <sheetView zoomScalePageLayoutView="0" workbookViewId="0" topLeftCell="D1">
      <selection activeCell="I29" sqref="I29"/>
    </sheetView>
  </sheetViews>
  <sheetFormatPr defaultColWidth="9.140625" defaultRowHeight="15"/>
  <cols>
    <col min="1" max="1" width="9.28125" style="22" bestFit="1" customWidth="1"/>
    <col min="2" max="2" width="18.00390625" style="22" customWidth="1"/>
    <col min="3" max="3" width="5.7109375" style="22" bestFit="1" customWidth="1"/>
    <col min="4" max="4" width="11.421875" style="23" customWidth="1"/>
    <col min="5" max="5" width="9.28125" style="22" bestFit="1" customWidth="1"/>
    <col min="6" max="6" width="17.28125" style="22" customWidth="1"/>
    <col min="7" max="7" width="5.7109375" style="22" bestFit="1" customWidth="1"/>
    <col min="8" max="8" width="13.28125" style="22" customWidth="1"/>
    <col min="9" max="9" width="20.421875" style="22" customWidth="1"/>
    <col min="10" max="10" width="5.7109375" style="22" bestFit="1" customWidth="1"/>
    <col min="11" max="12" width="12.140625" style="135" bestFit="1" customWidth="1"/>
    <col min="13" max="13" width="9.28125" style="22" bestFit="1" customWidth="1"/>
    <col min="14" max="16384" width="9.140625" style="22" customWidth="1"/>
  </cols>
  <sheetData>
    <row r="1" spans="1:12" ht="15.75">
      <c r="A1" s="33" t="s">
        <v>1571</v>
      </c>
      <c r="K1" s="136"/>
      <c r="L1" s="136"/>
    </row>
    <row r="3" spans="1:12" ht="18.75">
      <c r="A3" s="359" t="s">
        <v>1572</v>
      </c>
      <c r="B3" s="359"/>
      <c r="C3" s="359"/>
      <c r="D3" s="359"/>
      <c r="E3" s="359"/>
      <c r="F3" s="359"/>
      <c r="G3" s="359"/>
      <c r="H3" s="359"/>
      <c r="I3" s="359"/>
      <c r="J3" s="359"/>
      <c r="K3" s="359"/>
      <c r="L3" s="359"/>
    </row>
    <row r="4" spans="1:12" ht="18.75">
      <c r="A4" s="360" t="s">
        <v>1573</v>
      </c>
      <c r="B4" s="360"/>
      <c r="C4" s="360"/>
      <c r="D4" s="360"/>
      <c r="E4" s="360"/>
      <c r="F4" s="360"/>
      <c r="G4" s="360"/>
      <c r="H4" s="360"/>
      <c r="I4" s="360"/>
      <c r="J4" s="360"/>
      <c r="K4" s="360"/>
      <c r="L4" s="360"/>
    </row>
    <row r="5" spans="11:12" ht="17.25" customHeight="1">
      <c r="K5" s="136"/>
      <c r="L5" s="136"/>
    </row>
    <row r="6" spans="1:12" s="33" customFormat="1" ht="15.75">
      <c r="A6" s="365" t="s">
        <v>1574</v>
      </c>
      <c r="B6" s="365"/>
      <c r="C6" s="365"/>
      <c r="D6" s="365"/>
      <c r="E6" s="365"/>
      <c r="F6" s="365"/>
      <c r="G6" s="365"/>
      <c r="H6" s="365"/>
      <c r="I6" s="365" t="s">
        <v>1575</v>
      </c>
      <c r="J6" s="365"/>
      <c r="K6" s="365"/>
      <c r="L6" s="365"/>
    </row>
    <row r="7" spans="1:12" ht="36" customHeight="1">
      <c r="A7" s="361" t="s">
        <v>1563</v>
      </c>
      <c r="B7" s="361" t="s">
        <v>1564</v>
      </c>
      <c r="C7" s="361" t="s">
        <v>1565</v>
      </c>
      <c r="D7" s="363" t="s">
        <v>1566</v>
      </c>
      <c r="E7" s="361" t="s">
        <v>1563</v>
      </c>
      <c r="F7" s="361" t="s">
        <v>1564</v>
      </c>
      <c r="G7" s="361" t="s">
        <v>1565</v>
      </c>
      <c r="H7" s="363" t="s">
        <v>1566</v>
      </c>
      <c r="I7" s="361" t="s">
        <v>1564</v>
      </c>
      <c r="J7" s="361" t="s">
        <v>1565</v>
      </c>
      <c r="K7" s="366" t="s">
        <v>1566</v>
      </c>
      <c r="L7" s="367"/>
    </row>
    <row r="8" spans="1:12" ht="15.75">
      <c r="A8" s="362"/>
      <c r="B8" s="362"/>
      <c r="C8" s="362"/>
      <c r="D8" s="364"/>
      <c r="E8" s="362"/>
      <c r="F8" s="362"/>
      <c r="G8" s="362"/>
      <c r="H8" s="364"/>
      <c r="I8" s="362"/>
      <c r="J8" s="362"/>
      <c r="K8" s="143" t="s">
        <v>1569</v>
      </c>
      <c r="L8" s="143" t="s">
        <v>1570</v>
      </c>
    </row>
    <row r="9" spans="1:12" s="33" customFormat="1" ht="35.25" customHeight="1">
      <c r="A9" s="28">
        <v>9</v>
      </c>
      <c r="B9" s="29" t="s">
        <v>1507</v>
      </c>
      <c r="C9" s="28"/>
      <c r="D9" s="30"/>
      <c r="E9" s="52"/>
      <c r="F9" s="52"/>
      <c r="G9" s="52"/>
      <c r="H9" s="52"/>
      <c r="I9" s="52"/>
      <c r="J9" s="52"/>
      <c r="K9" s="144"/>
      <c r="L9" s="144"/>
    </row>
    <row r="10" spans="1:12" s="33" customFormat="1" ht="47.25" customHeight="1">
      <c r="A10" s="28">
        <v>94</v>
      </c>
      <c r="B10" s="29" t="s">
        <v>1515</v>
      </c>
      <c r="C10" s="28"/>
      <c r="D10" s="30"/>
      <c r="E10" s="28">
        <v>98</v>
      </c>
      <c r="F10" s="29" t="s">
        <v>1555</v>
      </c>
      <c r="G10" s="28"/>
      <c r="H10" s="30"/>
      <c r="I10" s="31" t="s">
        <v>418</v>
      </c>
      <c r="J10" s="32"/>
      <c r="K10" s="11"/>
      <c r="L10" s="11"/>
    </row>
    <row r="11" spans="1:12" s="40" customFormat="1" ht="15.75">
      <c r="A11" s="34">
        <v>941</v>
      </c>
      <c r="B11" s="35" t="s">
        <v>1516</v>
      </c>
      <c r="C11" s="34" t="s">
        <v>1508</v>
      </c>
      <c r="D11" s="36">
        <v>3315000</v>
      </c>
      <c r="E11" s="34">
        <v>981</v>
      </c>
      <c r="F11" s="35" t="s">
        <v>1516</v>
      </c>
      <c r="G11" s="34" t="s">
        <v>1508</v>
      </c>
      <c r="H11" s="37">
        <v>2900000</v>
      </c>
      <c r="I11" s="47" t="s">
        <v>1567</v>
      </c>
      <c r="J11" s="48" t="s">
        <v>25</v>
      </c>
      <c r="K11" s="145">
        <f>H13</f>
        <v>2501000</v>
      </c>
      <c r="L11" s="145">
        <f>D11*1.2</f>
        <v>3978000</v>
      </c>
    </row>
    <row r="12" spans="1:12" s="40" customFormat="1" ht="15.75">
      <c r="A12" s="34">
        <v>942</v>
      </c>
      <c r="B12" s="35" t="s">
        <v>1517</v>
      </c>
      <c r="C12" s="34" t="s">
        <v>1509</v>
      </c>
      <c r="D12" s="37">
        <v>3084000</v>
      </c>
      <c r="E12" s="34">
        <v>982</v>
      </c>
      <c r="F12" s="35" t="s">
        <v>1517</v>
      </c>
      <c r="G12" s="34" t="s">
        <v>1509</v>
      </c>
      <c r="H12" s="37">
        <v>2982000</v>
      </c>
      <c r="I12" s="47"/>
      <c r="J12" s="48"/>
      <c r="K12" s="145"/>
      <c r="L12" s="145"/>
    </row>
    <row r="13" spans="1:12" s="40" customFormat="1" ht="15.75">
      <c r="A13" s="34">
        <v>943</v>
      </c>
      <c r="B13" s="35" t="s">
        <v>1518</v>
      </c>
      <c r="C13" s="34" t="s">
        <v>1509</v>
      </c>
      <c r="D13" s="37">
        <v>2818000</v>
      </c>
      <c r="E13" s="34">
        <v>983</v>
      </c>
      <c r="F13" s="35" t="s">
        <v>1518</v>
      </c>
      <c r="G13" s="34" t="s">
        <v>1509</v>
      </c>
      <c r="H13" s="41">
        <v>2501000</v>
      </c>
      <c r="I13" s="47"/>
      <c r="J13" s="48"/>
      <c r="K13" s="145"/>
      <c r="L13" s="145"/>
    </row>
    <row r="14" spans="1:12" ht="15.75">
      <c r="A14" s="25">
        <v>944</v>
      </c>
      <c r="B14" s="26" t="s">
        <v>1519</v>
      </c>
      <c r="C14" s="25" t="s">
        <v>1509</v>
      </c>
      <c r="D14" s="27">
        <v>3502000</v>
      </c>
      <c r="E14" s="24"/>
      <c r="F14" s="42"/>
      <c r="G14" s="43"/>
      <c r="H14" s="44"/>
      <c r="I14" s="38" t="s">
        <v>421</v>
      </c>
      <c r="J14" s="39" t="s">
        <v>25</v>
      </c>
      <c r="K14" s="146">
        <f>D15</f>
        <v>3281000</v>
      </c>
      <c r="L14" s="146">
        <f>D14*1.2</f>
        <v>4202400</v>
      </c>
    </row>
    <row r="15" spans="1:12" ht="15.75">
      <c r="A15" s="25">
        <v>945</v>
      </c>
      <c r="B15" s="26" t="s">
        <v>1520</v>
      </c>
      <c r="C15" s="25" t="s">
        <v>1509</v>
      </c>
      <c r="D15" s="27">
        <v>3281000</v>
      </c>
      <c r="E15" s="24"/>
      <c r="F15" s="42"/>
      <c r="G15" s="43"/>
      <c r="H15" s="44"/>
      <c r="I15" s="38"/>
      <c r="J15" s="39"/>
      <c r="K15" s="146"/>
      <c r="L15" s="146"/>
    </row>
    <row r="16" spans="1:12" s="40" customFormat="1" ht="15.75">
      <c r="A16" s="34">
        <v>946</v>
      </c>
      <c r="B16" s="35" t="s">
        <v>1521</v>
      </c>
      <c r="C16" s="34" t="s">
        <v>1509</v>
      </c>
      <c r="D16" s="37">
        <v>3438000</v>
      </c>
      <c r="E16" s="45"/>
      <c r="F16" s="35"/>
      <c r="G16" s="34"/>
      <c r="H16" s="46"/>
      <c r="I16" s="47" t="s">
        <v>423</v>
      </c>
      <c r="J16" s="48" t="s">
        <v>25</v>
      </c>
      <c r="K16" s="145">
        <f>D16</f>
        <v>3438000</v>
      </c>
      <c r="L16" s="145">
        <f>D17*1.2</f>
        <v>4149600</v>
      </c>
    </row>
    <row r="17" spans="1:12" s="40" customFormat="1" ht="15.75">
      <c r="A17" s="34">
        <v>947</v>
      </c>
      <c r="B17" s="35" t="s">
        <v>1522</v>
      </c>
      <c r="C17" s="34" t="s">
        <v>1509</v>
      </c>
      <c r="D17" s="37">
        <v>3458000</v>
      </c>
      <c r="E17" s="45"/>
      <c r="F17" s="35"/>
      <c r="G17" s="34"/>
      <c r="H17" s="46"/>
      <c r="I17" s="47"/>
      <c r="J17" s="48"/>
      <c r="K17" s="145"/>
      <c r="L17" s="145"/>
    </row>
    <row r="18" spans="1:12" ht="15.75">
      <c r="A18" s="25">
        <v>948</v>
      </c>
      <c r="B18" s="26" t="s">
        <v>1523</v>
      </c>
      <c r="C18" s="25" t="s">
        <v>1509</v>
      </c>
      <c r="D18" s="27">
        <v>4008000</v>
      </c>
      <c r="E18" s="25">
        <v>984</v>
      </c>
      <c r="F18" s="26" t="s">
        <v>1523</v>
      </c>
      <c r="G18" s="25" t="s">
        <v>1509</v>
      </c>
      <c r="H18" s="36">
        <v>3370000</v>
      </c>
      <c r="I18" s="38" t="s">
        <v>425</v>
      </c>
      <c r="J18" s="39" t="s">
        <v>25</v>
      </c>
      <c r="K18" s="146">
        <f>H18</f>
        <v>3370000</v>
      </c>
      <c r="L18" s="146">
        <f>D19*1.2</f>
        <v>4863600</v>
      </c>
    </row>
    <row r="19" spans="1:12" ht="15.75">
      <c r="A19" s="25">
        <v>949</v>
      </c>
      <c r="B19" s="26" t="s">
        <v>1524</v>
      </c>
      <c r="C19" s="25" t="s">
        <v>1509</v>
      </c>
      <c r="D19" s="36">
        <v>4053000</v>
      </c>
      <c r="E19" s="25">
        <v>985</v>
      </c>
      <c r="F19" s="26" t="s">
        <v>1524</v>
      </c>
      <c r="G19" s="25" t="s">
        <v>1509</v>
      </c>
      <c r="H19" s="27">
        <v>3504000</v>
      </c>
      <c r="I19" s="38"/>
      <c r="J19" s="39"/>
      <c r="K19" s="146"/>
      <c r="L19" s="146"/>
    </row>
    <row r="20" spans="1:12" ht="15.75">
      <c r="A20" s="25"/>
      <c r="B20" s="26"/>
      <c r="C20" s="25"/>
      <c r="D20" s="27"/>
      <c r="E20" s="43">
        <v>986</v>
      </c>
      <c r="F20" s="26" t="s">
        <v>1556</v>
      </c>
      <c r="G20" s="25" t="s">
        <v>1509</v>
      </c>
      <c r="H20" s="27"/>
      <c r="I20" s="38"/>
      <c r="J20" s="39"/>
      <c r="K20" s="146"/>
      <c r="L20" s="146"/>
    </row>
    <row r="21" spans="1:12" ht="15.75">
      <c r="A21" s="25">
        <v>9410</v>
      </c>
      <c r="B21" s="26" t="s">
        <v>1525</v>
      </c>
      <c r="C21" s="25" t="s">
        <v>1509</v>
      </c>
      <c r="D21" s="36">
        <v>3632000</v>
      </c>
      <c r="E21" s="43">
        <v>987</v>
      </c>
      <c r="F21" s="26" t="s">
        <v>1525</v>
      </c>
      <c r="G21" s="25" t="s">
        <v>1509</v>
      </c>
      <c r="H21" s="27">
        <v>3409000</v>
      </c>
      <c r="I21" s="38" t="s">
        <v>427</v>
      </c>
      <c r="J21" s="39" t="s">
        <v>25</v>
      </c>
      <c r="K21" s="146">
        <f>H22</f>
        <v>2791000</v>
      </c>
      <c r="L21" s="146">
        <f>D21*1.2</f>
        <v>4358400</v>
      </c>
    </row>
    <row r="22" spans="1:12" ht="15.75">
      <c r="A22" s="25">
        <v>9411</v>
      </c>
      <c r="B22" s="26" t="s">
        <v>1526</v>
      </c>
      <c r="C22" s="25" t="s">
        <v>1509</v>
      </c>
      <c r="D22" s="27">
        <v>3132000</v>
      </c>
      <c r="E22" s="25">
        <v>988</v>
      </c>
      <c r="F22" s="26" t="s">
        <v>1526</v>
      </c>
      <c r="G22" s="25" t="s">
        <v>1509</v>
      </c>
      <c r="H22" s="36">
        <v>2791000</v>
      </c>
      <c r="I22" s="38"/>
      <c r="J22" s="39"/>
      <c r="K22" s="146"/>
      <c r="L22" s="146"/>
    </row>
    <row r="23" spans="1:12" ht="31.5">
      <c r="A23" s="25">
        <v>9412</v>
      </c>
      <c r="B23" s="26" t="s">
        <v>1527</v>
      </c>
      <c r="C23" s="25" t="s">
        <v>1509</v>
      </c>
      <c r="D23" s="27"/>
      <c r="E23" s="24"/>
      <c r="F23" s="26"/>
      <c r="G23" s="25"/>
      <c r="H23" s="49"/>
      <c r="I23" s="50" t="s">
        <v>429</v>
      </c>
      <c r="J23" s="51" t="s">
        <v>25</v>
      </c>
      <c r="K23" s="147">
        <v>2747000</v>
      </c>
      <c r="L23" s="147">
        <v>3296000</v>
      </c>
    </row>
    <row r="24" spans="1:12" ht="15.75">
      <c r="A24" s="25">
        <v>9413</v>
      </c>
      <c r="B24" s="26" t="s">
        <v>1528</v>
      </c>
      <c r="C24" s="25" t="s">
        <v>1509</v>
      </c>
      <c r="D24" s="27"/>
      <c r="E24" s="24"/>
      <c r="F24" s="26"/>
      <c r="G24" s="25"/>
      <c r="H24" s="49"/>
      <c r="I24" s="38"/>
      <c r="J24" s="39"/>
      <c r="K24" s="146"/>
      <c r="L24" s="146"/>
    </row>
    <row r="25" spans="1:12" ht="15.75">
      <c r="A25" s="25">
        <v>9414</v>
      </c>
      <c r="B25" s="26" t="s">
        <v>1529</v>
      </c>
      <c r="C25" s="25" t="s">
        <v>1509</v>
      </c>
      <c r="D25" s="27"/>
      <c r="E25" s="24"/>
      <c r="F25" s="26"/>
      <c r="G25" s="25"/>
      <c r="H25" s="49"/>
      <c r="I25" s="38"/>
      <c r="J25" s="39"/>
      <c r="K25" s="146"/>
      <c r="L25" s="146"/>
    </row>
    <row r="26" spans="1:12" ht="31.5">
      <c r="A26" s="25">
        <v>9415</v>
      </c>
      <c r="B26" s="26" t="s">
        <v>1530</v>
      </c>
      <c r="C26" s="25" t="s">
        <v>1509</v>
      </c>
      <c r="D26" s="27">
        <v>1609000</v>
      </c>
      <c r="E26" s="25">
        <v>989</v>
      </c>
      <c r="F26" s="26" t="s">
        <v>1557</v>
      </c>
      <c r="G26" s="25" t="s">
        <v>1509</v>
      </c>
      <c r="H26" s="27">
        <v>1155000</v>
      </c>
      <c r="I26" s="38" t="s">
        <v>431</v>
      </c>
      <c r="J26" s="39" t="s">
        <v>25</v>
      </c>
      <c r="K26" s="146">
        <f>H26</f>
        <v>1155000</v>
      </c>
      <c r="L26" s="146">
        <f>D26*1.2</f>
        <v>1930800</v>
      </c>
    </row>
    <row r="27" spans="1:12" ht="15.75">
      <c r="A27" s="25">
        <v>9416</v>
      </c>
      <c r="B27" s="26" t="s">
        <v>1531</v>
      </c>
      <c r="C27" s="25" t="s">
        <v>1509</v>
      </c>
      <c r="D27" s="27">
        <v>1385000</v>
      </c>
      <c r="E27" s="24"/>
      <c r="F27" s="26"/>
      <c r="G27" s="25"/>
      <c r="H27" s="27"/>
      <c r="I27" s="38"/>
      <c r="J27" s="39"/>
      <c r="K27" s="146"/>
      <c r="L27" s="146"/>
    </row>
    <row r="28" spans="1:12" ht="15.75">
      <c r="A28" s="25">
        <v>9417</v>
      </c>
      <c r="B28" s="26" t="s">
        <v>1532</v>
      </c>
      <c r="C28" s="25" t="s">
        <v>1509</v>
      </c>
      <c r="D28" s="27">
        <v>1155000</v>
      </c>
      <c r="E28" s="24"/>
      <c r="F28" s="26"/>
      <c r="G28" s="25"/>
      <c r="H28" s="27"/>
      <c r="I28" s="38"/>
      <c r="J28" s="39"/>
      <c r="K28" s="146"/>
      <c r="L28" s="146"/>
    </row>
    <row r="29" spans="1:12" ht="31.5">
      <c r="A29" s="25">
        <v>9418</v>
      </c>
      <c r="B29" s="26" t="s">
        <v>1533</v>
      </c>
      <c r="C29" s="25" t="s">
        <v>1509</v>
      </c>
      <c r="D29" s="27">
        <v>927000</v>
      </c>
      <c r="E29" s="24"/>
      <c r="F29" s="26"/>
      <c r="G29" s="25"/>
      <c r="H29" s="27"/>
      <c r="I29" s="38" t="s">
        <v>433</v>
      </c>
      <c r="J29" s="39" t="s">
        <v>25</v>
      </c>
      <c r="K29" s="146">
        <f>D31</f>
        <v>828000</v>
      </c>
      <c r="L29" s="146">
        <f>D29*1.2</f>
        <v>1112400</v>
      </c>
    </row>
    <row r="30" spans="1:12" ht="15.75">
      <c r="A30" s="25">
        <v>9419</v>
      </c>
      <c r="B30" s="26" t="s">
        <v>1534</v>
      </c>
      <c r="C30" s="25" t="s">
        <v>1509</v>
      </c>
      <c r="D30" s="27">
        <v>890000</v>
      </c>
      <c r="E30" s="24"/>
      <c r="F30" s="26"/>
      <c r="G30" s="25"/>
      <c r="H30" s="27"/>
      <c r="I30" s="38"/>
      <c r="J30" s="39"/>
      <c r="K30" s="146"/>
      <c r="L30" s="146"/>
    </row>
    <row r="31" spans="1:12" s="33" customFormat="1" ht="15.75">
      <c r="A31" s="25">
        <v>9420</v>
      </c>
      <c r="B31" s="26" t="s">
        <v>1535</v>
      </c>
      <c r="C31" s="25" t="s">
        <v>1509</v>
      </c>
      <c r="D31" s="27">
        <v>828000</v>
      </c>
      <c r="E31" s="52"/>
      <c r="F31" s="26"/>
      <c r="G31" s="25"/>
      <c r="H31" s="27"/>
      <c r="I31" s="52"/>
      <c r="J31" s="52"/>
      <c r="K31" s="144"/>
      <c r="L31" s="144"/>
    </row>
    <row r="32" spans="1:12" ht="47.25">
      <c r="A32" s="28">
        <v>95</v>
      </c>
      <c r="B32" s="29" t="s">
        <v>1536</v>
      </c>
      <c r="C32" s="28"/>
      <c r="D32" s="30"/>
      <c r="E32" s="25">
        <v>99</v>
      </c>
      <c r="F32" s="26" t="s">
        <v>1558</v>
      </c>
      <c r="G32" s="25"/>
      <c r="H32" s="27"/>
      <c r="I32" s="52" t="s">
        <v>435</v>
      </c>
      <c r="J32" s="52"/>
      <c r="K32" s="144"/>
      <c r="L32" s="144"/>
    </row>
    <row r="33" spans="1:12" s="40" customFormat="1" ht="15.75">
      <c r="A33" s="34">
        <v>951</v>
      </c>
      <c r="B33" s="35" t="s">
        <v>437</v>
      </c>
      <c r="C33" s="34" t="s">
        <v>1508</v>
      </c>
      <c r="D33" s="37">
        <v>2606000</v>
      </c>
      <c r="E33" s="45"/>
      <c r="F33" s="35"/>
      <c r="G33" s="34"/>
      <c r="H33" s="37"/>
      <c r="I33" s="47" t="s">
        <v>437</v>
      </c>
      <c r="J33" s="48" t="s">
        <v>25</v>
      </c>
      <c r="K33" s="145">
        <v>2606000</v>
      </c>
      <c r="L33" s="145">
        <f>D33*1.2</f>
        <v>3127200</v>
      </c>
    </row>
    <row r="34" spans="1:12" ht="15.75">
      <c r="A34" s="25">
        <v>952</v>
      </c>
      <c r="B34" s="26" t="s">
        <v>439</v>
      </c>
      <c r="C34" s="25" t="s">
        <v>1509</v>
      </c>
      <c r="D34" s="27">
        <v>2713000</v>
      </c>
      <c r="E34" s="24"/>
      <c r="F34" s="26"/>
      <c r="G34" s="25"/>
      <c r="H34" s="27"/>
      <c r="I34" s="38" t="s">
        <v>439</v>
      </c>
      <c r="J34" s="39" t="s">
        <v>25</v>
      </c>
      <c r="K34" s="146">
        <v>2713000</v>
      </c>
      <c r="L34" s="146">
        <f>D34*1.2</f>
        <v>3255600</v>
      </c>
    </row>
    <row r="35" spans="1:12" s="40" customFormat="1" ht="15.75">
      <c r="A35" s="34">
        <v>953</v>
      </c>
      <c r="B35" s="35" t="s">
        <v>1537</v>
      </c>
      <c r="C35" s="34" t="s">
        <v>1509</v>
      </c>
      <c r="D35" s="37">
        <v>2664000</v>
      </c>
      <c r="E35" s="34">
        <v>991</v>
      </c>
      <c r="F35" s="35" t="s">
        <v>1537</v>
      </c>
      <c r="G35" s="34" t="s">
        <v>1508</v>
      </c>
      <c r="H35" s="37">
        <v>2160000</v>
      </c>
      <c r="I35" s="47" t="s">
        <v>441</v>
      </c>
      <c r="J35" s="48" t="s">
        <v>25</v>
      </c>
      <c r="K35" s="145">
        <f>H37</f>
        <v>2119000</v>
      </c>
      <c r="L35" s="145">
        <f>D35*1.2</f>
        <v>3196800</v>
      </c>
    </row>
    <row r="36" spans="1:12" s="40" customFormat="1" ht="15.75">
      <c r="A36" s="34">
        <v>954</v>
      </c>
      <c r="B36" s="35" t="s">
        <v>1538</v>
      </c>
      <c r="C36" s="34" t="s">
        <v>1509</v>
      </c>
      <c r="D36" s="37">
        <v>2263000</v>
      </c>
      <c r="E36" s="34">
        <v>992</v>
      </c>
      <c r="F36" s="35" t="s">
        <v>1538</v>
      </c>
      <c r="G36" s="34" t="s">
        <v>1509</v>
      </c>
      <c r="H36" s="37">
        <v>2270000</v>
      </c>
      <c r="I36" s="47"/>
      <c r="J36" s="48"/>
      <c r="K36" s="145"/>
      <c r="L36" s="145"/>
    </row>
    <row r="37" spans="1:12" s="40" customFormat="1" ht="15.75">
      <c r="A37" s="34">
        <v>955</v>
      </c>
      <c r="B37" s="35" t="s">
        <v>1539</v>
      </c>
      <c r="C37" s="34" t="s">
        <v>1509</v>
      </c>
      <c r="D37" s="37">
        <v>2175000</v>
      </c>
      <c r="E37" s="34">
        <v>993</v>
      </c>
      <c r="F37" s="35" t="s">
        <v>1539</v>
      </c>
      <c r="G37" s="34" t="s">
        <v>1509</v>
      </c>
      <c r="H37" s="37">
        <v>2119000</v>
      </c>
      <c r="I37" s="47"/>
      <c r="J37" s="48"/>
      <c r="K37" s="145"/>
      <c r="L37" s="145"/>
    </row>
    <row r="38" spans="1:12" ht="15.75">
      <c r="A38" s="25">
        <v>956</v>
      </c>
      <c r="B38" s="26" t="s">
        <v>1540</v>
      </c>
      <c r="C38" s="25" t="s">
        <v>1509</v>
      </c>
      <c r="D38" s="27">
        <v>2032000</v>
      </c>
      <c r="E38" s="25">
        <v>994</v>
      </c>
      <c r="F38" s="26" t="s">
        <v>1540</v>
      </c>
      <c r="G38" s="25" t="s">
        <v>1509</v>
      </c>
      <c r="H38" s="27">
        <v>1992000</v>
      </c>
      <c r="I38" s="38" t="s">
        <v>443</v>
      </c>
      <c r="J38" s="39" t="s">
        <v>25</v>
      </c>
      <c r="K38" s="146">
        <f>D39</f>
        <v>1467000</v>
      </c>
      <c r="L38" s="146">
        <f>D38*1.2</f>
        <v>2438400</v>
      </c>
    </row>
    <row r="39" spans="1:12" ht="15.75">
      <c r="A39" s="25">
        <v>957</v>
      </c>
      <c r="B39" s="26" t="s">
        <v>1541</v>
      </c>
      <c r="C39" s="25" t="s">
        <v>1509</v>
      </c>
      <c r="D39" s="27">
        <v>1467000</v>
      </c>
      <c r="E39" s="25">
        <v>995</v>
      </c>
      <c r="F39" s="26" t="s">
        <v>1541</v>
      </c>
      <c r="G39" s="25" t="s">
        <v>1509</v>
      </c>
      <c r="H39" s="27">
        <v>1793000</v>
      </c>
      <c r="I39" s="38"/>
      <c r="J39" s="39"/>
      <c r="K39" s="146"/>
      <c r="L39" s="146"/>
    </row>
    <row r="40" spans="1:12" s="40" customFormat="1" ht="15.75">
      <c r="A40" s="34">
        <v>958</v>
      </c>
      <c r="B40" s="35" t="s">
        <v>1542</v>
      </c>
      <c r="C40" s="34" t="s">
        <v>1509</v>
      </c>
      <c r="D40" s="37">
        <v>939000</v>
      </c>
      <c r="E40" s="34">
        <v>996</v>
      </c>
      <c r="F40" s="35" t="s">
        <v>1542</v>
      </c>
      <c r="G40" s="34" t="s">
        <v>1509</v>
      </c>
      <c r="H40" s="37">
        <v>1606000</v>
      </c>
      <c r="I40" s="47" t="s">
        <v>445</v>
      </c>
      <c r="J40" s="48" t="s">
        <v>25</v>
      </c>
      <c r="K40" s="145">
        <f>D40</f>
        <v>939000</v>
      </c>
      <c r="L40" s="145">
        <f>H40*1.2</f>
        <v>1927200</v>
      </c>
    </row>
    <row r="41" spans="1:12" s="40" customFormat="1" ht="15.75">
      <c r="A41" s="34">
        <v>959</v>
      </c>
      <c r="B41" s="35" t="s">
        <v>1543</v>
      </c>
      <c r="C41" s="34" t="s">
        <v>1509</v>
      </c>
      <c r="D41" s="37">
        <v>1357000</v>
      </c>
      <c r="E41" s="34">
        <v>997</v>
      </c>
      <c r="F41" s="35" t="s">
        <v>1559</v>
      </c>
      <c r="G41" s="34" t="s">
        <v>1509</v>
      </c>
      <c r="H41" s="37">
        <v>1377000</v>
      </c>
      <c r="I41" s="47"/>
      <c r="J41" s="48"/>
      <c r="K41" s="145"/>
      <c r="L41" s="145"/>
    </row>
    <row r="42" spans="1:12" ht="15.75">
      <c r="A42" s="25">
        <v>9510</v>
      </c>
      <c r="B42" s="26" t="s">
        <v>1510</v>
      </c>
      <c r="C42" s="25" t="s">
        <v>1509</v>
      </c>
      <c r="D42" s="27">
        <v>1042000</v>
      </c>
      <c r="E42" s="25">
        <v>998</v>
      </c>
      <c r="F42" s="26" t="s">
        <v>1510</v>
      </c>
      <c r="G42" s="25" t="s">
        <v>1509</v>
      </c>
      <c r="H42" s="27">
        <v>1268000</v>
      </c>
      <c r="I42" s="38" t="s">
        <v>447</v>
      </c>
      <c r="J42" s="39" t="s">
        <v>25</v>
      </c>
      <c r="K42" s="146">
        <f>D43</f>
        <v>786000</v>
      </c>
      <c r="L42" s="146">
        <f>H42*1.2</f>
        <v>1521600</v>
      </c>
    </row>
    <row r="43" spans="1:12" ht="15.75">
      <c r="A43" s="25">
        <v>9511</v>
      </c>
      <c r="B43" s="26" t="s">
        <v>1511</v>
      </c>
      <c r="C43" s="25" t="s">
        <v>1509</v>
      </c>
      <c r="D43" s="27">
        <v>786000</v>
      </c>
      <c r="E43" s="25">
        <v>999</v>
      </c>
      <c r="F43" s="26" t="s">
        <v>1511</v>
      </c>
      <c r="G43" s="25" t="s">
        <v>1509</v>
      </c>
      <c r="H43" s="27">
        <v>1048000</v>
      </c>
      <c r="I43" s="38"/>
      <c r="J43" s="39"/>
      <c r="K43" s="146"/>
      <c r="L43" s="146"/>
    </row>
    <row r="44" spans="1:12" s="40" customFormat="1" ht="15.75">
      <c r="A44" s="34">
        <v>9512</v>
      </c>
      <c r="B44" s="35" t="s">
        <v>1512</v>
      </c>
      <c r="C44" s="34" t="s">
        <v>1509</v>
      </c>
      <c r="D44" s="37">
        <v>916000</v>
      </c>
      <c r="E44" s="34">
        <v>9910</v>
      </c>
      <c r="F44" s="35" t="s">
        <v>1512</v>
      </c>
      <c r="G44" s="34" t="s">
        <v>1509</v>
      </c>
      <c r="H44" s="37">
        <v>956000</v>
      </c>
      <c r="I44" s="47" t="s">
        <v>449</v>
      </c>
      <c r="J44" s="48" t="s">
        <v>25</v>
      </c>
      <c r="K44" s="145">
        <f>D46</f>
        <v>505000</v>
      </c>
      <c r="L44" s="145">
        <f>H44*1.2</f>
        <v>1147200</v>
      </c>
    </row>
    <row r="45" spans="1:12" s="40" customFormat="1" ht="15.75">
      <c r="A45" s="34">
        <v>9513</v>
      </c>
      <c r="B45" s="35" t="s">
        <v>1513</v>
      </c>
      <c r="C45" s="34" t="s">
        <v>1509</v>
      </c>
      <c r="D45" s="37">
        <v>727000</v>
      </c>
      <c r="E45" s="34">
        <v>9911</v>
      </c>
      <c r="F45" s="35" t="s">
        <v>1514</v>
      </c>
      <c r="G45" s="34" t="s">
        <v>1509</v>
      </c>
      <c r="H45" s="37">
        <v>580000</v>
      </c>
      <c r="I45" s="45"/>
      <c r="J45" s="45"/>
      <c r="K45" s="148"/>
      <c r="L45" s="148"/>
    </row>
    <row r="46" spans="1:13" s="54" customFormat="1" ht="15.75">
      <c r="A46" s="34">
        <v>9514</v>
      </c>
      <c r="B46" s="35" t="s">
        <v>1514</v>
      </c>
      <c r="C46" s="34" t="s">
        <v>1509</v>
      </c>
      <c r="D46" s="37">
        <v>505000</v>
      </c>
      <c r="E46" s="53"/>
      <c r="F46" s="35"/>
      <c r="G46" s="34"/>
      <c r="H46" s="37"/>
      <c r="I46" s="45"/>
      <c r="J46" s="45"/>
      <c r="K46" s="148"/>
      <c r="L46" s="148"/>
      <c r="M46" s="40"/>
    </row>
    <row r="47" spans="1:13" ht="47.25">
      <c r="A47" s="28">
        <v>96</v>
      </c>
      <c r="B47" s="29" t="s">
        <v>1544</v>
      </c>
      <c r="C47" s="28"/>
      <c r="D47" s="30"/>
      <c r="E47" s="25">
        <v>91</v>
      </c>
      <c r="F47" s="26" t="s">
        <v>1560</v>
      </c>
      <c r="G47" s="25"/>
      <c r="H47" s="27"/>
      <c r="I47" s="52" t="s">
        <v>1633</v>
      </c>
      <c r="J47" s="24"/>
      <c r="K47" s="149"/>
      <c r="L47" s="149"/>
      <c r="M47" s="33"/>
    </row>
    <row r="48" spans="1:12" ht="15.75">
      <c r="A48" s="25">
        <v>961</v>
      </c>
      <c r="B48" s="26" t="s">
        <v>453</v>
      </c>
      <c r="C48" s="25" t="s">
        <v>1508</v>
      </c>
      <c r="D48" s="27"/>
      <c r="E48" s="24"/>
      <c r="F48" s="26"/>
      <c r="G48" s="25"/>
      <c r="H48" s="27"/>
      <c r="I48" s="24"/>
      <c r="J48" s="24"/>
      <c r="K48" s="149"/>
      <c r="L48" s="149"/>
    </row>
    <row r="49" spans="1:12" ht="31.5">
      <c r="A49" s="25">
        <v>962</v>
      </c>
      <c r="B49" s="26" t="s">
        <v>1545</v>
      </c>
      <c r="C49" s="25" t="s">
        <v>1509</v>
      </c>
      <c r="D49" s="27">
        <v>805000</v>
      </c>
      <c r="E49" s="59"/>
      <c r="F49" s="26"/>
      <c r="G49" s="25"/>
      <c r="H49" s="27"/>
      <c r="I49" s="38" t="s">
        <v>1568</v>
      </c>
      <c r="J49" s="39" t="s">
        <v>25</v>
      </c>
      <c r="K49" s="146">
        <f>D49</f>
        <v>805000</v>
      </c>
      <c r="L49" s="146">
        <f>D49*1.2</f>
        <v>966000</v>
      </c>
    </row>
    <row r="50" spans="1:12" ht="31.5">
      <c r="A50" s="25">
        <v>963</v>
      </c>
      <c r="B50" s="26" t="s">
        <v>1546</v>
      </c>
      <c r="C50" s="25" t="s">
        <v>1509</v>
      </c>
      <c r="D50" s="27">
        <v>739000</v>
      </c>
      <c r="E50" s="59"/>
      <c r="F50" s="26"/>
      <c r="G50" s="25"/>
      <c r="H50" s="27"/>
      <c r="I50" s="38" t="s">
        <v>455</v>
      </c>
      <c r="J50" s="39" t="s">
        <v>25</v>
      </c>
      <c r="K50" s="146">
        <f>D51</f>
        <v>715000</v>
      </c>
      <c r="L50" s="146">
        <f>D50*1.2</f>
        <v>886800</v>
      </c>
    </row>
    <row r="51" spans="1:12" ht="15.75">
      <c r="A51" s="25">
        <v>964</v>
      </c>
      <c r="B51" s="26" t="s">
        <v>1547</v>
      </c>
      <c r="C51" s="25" t="s">
        <v>1509</v>
      </c>
      <c r="D51" s="27">
        <v>715000</v>
      </c>
      <c r="E51" s="59"/>
      <c r="F51" s="26"/>
      <c r="G51" s="25"/>
      <c r="H51" s="27"/>
      <c r="I51" s="38"/>
      <c r="J51" s="39"/>
      <c r="K51" s="146"/>
      <c r="L51" s="146"/>
    </row>
    <row r="52" spans="1:12" s="40" customFormat="1" ht="31.5">
      <c r="A52" s="34">
        <v>965</v>
      </c>
      <c r="B52" s="35" t="s">
        <v>1548</v>
      </c>
      <c r="C52" s="34" t="s">
        <v>1509</v>
      </c>
      <c r="D52" s="37">
        <v>618000</v>
      </c>
      <c r="E52" s="45"/>
      <c r="F52" s="35"/>
      <c r="G52" s="34"/>
      <c r="H52" s="37"/>
      <c r="I52" s="47" t="s">
        <v>457</v>
      </c>
      <c r="J52" s="48" t="s">
        <v>25</v>
      </c>
      <c r="K52" s="145">
        <f>D54</f>
        <v>568000</v>
      </c>
      <c r="L52" s="145">
        <f>D52*1.2</f>
        <v>741600</v>
      </c>
    </row>
    <row r="53" spans="1:12" s="40" customFormat="1" ht="15.75">
      <c r="A53" s="34">
        <v>966</v>
      </c>
      <c r="B53" s="35" t="s">
        <v>1549</v>
      </c>
      <c r="C53" s="34" t="s">
        <v>1509</v>
      </c>
      <c r="D53" s="37">
        <v>572000</v>
      </c>
      <c r="E53" s="45"/>
      <c r="F53" s="35"/>
      <c r="G53" s="34"/>
      <c r="H53" s="37"/>
      <c r="I53" s="47"/>
      <c r="J53" s="48"/>
      <c r="K53" s="145"/>
      <c r="L53" s="145"/>
    </row>
    <row r="54" spans="1:12" s="40" customFormat="1" ht="15.75">
      <c r="A54" s="34">
        <v>967</v>
      </c>
      <c r="B54" s="35" t="s">
        <v>1550</v>
      </c>
      <c r="C54" s="34" t="s">
        <v>1509</v>
      </c>
      <c r="D54" s="37">
        <v>568000</v>
      </c>
      <c r="E54" s="34">
        <v>9101</v>
      </c>
      <c r="F54" s="35" t="s">
        <v>1561</v>
      </c>
      <c r="G54" s="34" t="s">
        <v>1508</v>
      </c>
      <c r="H54" s="37">
        <v>588000</v>
      </c>
      <c r="I54" s="47"/>
      <c r="J54" s="48"/>
      <c r="K54" s="145"/>
      <c r="L54" s="145"/>
    </row>
    <row r="55" spans="1:12" ht="31.5">
      <c r="A55" s="25">
        <v>968</v>
      </c>
      <c r="B55" s="26" t="s">
        <v>1551</v>
      </c>
      <c r="C55" s="25" t="s">
        <v>1509</v>
      </c>
      <c r="D55" s="27">
        <v>553000</v>
      </c>
      <c r="E55" s="52"/>
      <c r="F55" s="24"/>
      <c r="G55" s="24"/>
      <c r="H55" s="24"/>
      <c r="I55" s="38" t="s">
        <v>459</v>
      </c>
      <c r="J55" s="39" t="s">
        <v>25</v>
      </c>
      <c r="K55" s="146">
        <f>D57</f>
        <v>406000</v>
      </c>
      <c r="L55" s="146">
        <f>D55*1.2</f>
        <v>663600</v>
      </c>
    </row>
    <row r="56" spans="1:12" ht="15.75">
      <c r="A56" s="25">
        <v>969</v>
      </c>
      <c r="B56" s="26" t="s">
        <v>1552</v>
      </c>
      <c r="C56" s="25" t="s">
        <v>1509</v>
      </c>
      <c r="D56" s="27">
        <v>453000</v>
      </c>
      <c r="E56" s="24"/>
      <c r="F56" s="24"/>
      <c r="G56" s="24"/>
      <c r="H56" s="24"/>
      <c r="I56" s="24"/>
      <c r="J56" s="24"/>
      <c r="K56" s="149"/>
      <c r="L56" s="149"/>
    </row>
    <row r="57" spans="1:12" ht="15.75">
      <c r="A57" s="25">
        <v>9610</v>
      </c>
      <c r="B57" s="26" t="s">
        <v>1553</v>
      </c>
      <c r="C57" s="25" t="s">
        <v>1509</v>
      </c>
      <c r="D57" s="27">
        <v>406000</v>
      </c>
      <c r="E57" s="24"/>
      <c r="F57" s="24"/>
      <c r="G57" s="24"/>
      <c r="H57" s="24"/>
      <c r="I57" s="24"/>
      <c r="J57" s="24"/>
      <c r="K57" s="149"/>
      <c r="L57" s="149"/>
    </row>
    <row r="58" spans="1:13" s="33" customFormat="1" ht="94.5">
      <c r="A58" s="25">
        <v>97</v>
      </c>
      <c r="B58" s="26" t="s">
        <v>1554</v>
      </c>
      <c r="C58" s="25" t="s">
        <v>1508</v>
      </c>
      <c r="D58" s="27">
        <v>1306000</v>
      </c>
      <c r="E58" s="24"/>
      <c r="F58" s="24"/>
      <c r="G58" s="24"/>
      <c r="H58" s="24"/>
      <c r="I58" s="31" t="s">
        <v>416</v>
      </c>
      <c r="J58" s="32" t="s">
        <v>25</v>
      </c>
      <c r="K58" s="11">
        <v>1306000</v>
      </c>
      <c r="L58" s="11">
        <f>D58*1.2</f>
        <v>1567200</v>
      </c>
      <c r="M58" s="22"/>
    </row>
    <row r="59" spans="1:13" ht="15.75">
      <c r="A59" s="33"/>
      <c r="B59" s="33"/>
      <c r="C59" s="33"/>
      <c r="D59" s="33"/>
      <c r="K59" s="136"/>
      <c r="L59" s="136"/>
      <c r="M59" s="33"/>
    </row>
    <row r="67" spans="6:12" ht="15.75">
      <c r="F67" s="33"/>
      <c r="G67" s="33"/>
      <c r="H67" s="33"/>
      <c r="K67" s="136"/>
      <c r="L67" s="136"/>
    </row>
    <row r="68" spans="9:12" ht="15.75">
      <c r="I68" s="33"/>
      <c r="J68" s="33"/>
      <c r="K68" s="150"/>
      <c r="L68" s="150"/>
    </row>
    <row r="79" spans="6:12" ht="15.75">
      <c r="F79" s="33"/>
      <c r="G79" s="33"/>
      <c r="H79" s="33"/>
      <c r="K79" s="21"/>
      <c r="L79" s="21"/>
    </row>
    <row r="80" spans="9:12" ht="15.75">
      <c r="I80" s="33"/>
      <c r="J80" s="33"/>
      <c r="K80" s="151"/>
      <c r="L80" s="151"/>
    </row>
    <row r="83" spans="1:4" ht="16.5" thickBot="1">
      <c r="A83" s="55">
        <v>10</v>
      </c>
      <c r="B83" s="56" t="s">
        <v>1562</v>
      </c>
      <c r="C83" s="57" t="s">
        <v>1508</v>
      </c>
      <c r="D83" s="58">
        <v>256000</v>
      </c>
    </row>
  </sheetData>
  <sheetProtection/>
  <autoFilter ref="A8:M58"/>
  <mergeCells count="15">
    <mergeCell ref="I7:I8"/>
    <mergeCell ref="G7:G8"/>
    <mergeCell ref="H7:H8"/>
    <mergeCell ref="F7:F8"/>
    <mergeCell ref="I6:L6"/>
    <mergeCell ref="A3:L3"/>
    <mergeCell ref="A4:L4"/>
    <mergeCell ref="E7:E8"/>
    <mergeCell ref="D7:D8"/>
    <mergeCell ref="C7:C8"/>
    <mergeCell ref="B7:B8"/>
    <mergeCell ref="A7:A8"/>
    <mergeCell ref="A6:H6"/>
    <mergeCell ref="K7:L7"/>
    <mergeCell ref="J7:J8"/>
  </mergeCells>
  <printOptions/>
  <pageMargins left="0.7" right="0.7" top="0.75" bottom="0.75" header="0.3" footer="0.3"/>
  <pageSetup horizontalDpi="600" verticalDpi="600" orientation="landscape" paperSize="9" scale="93"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IV105"/>
  <sheetViews>
    <sheetView zoomScalePageLayoutView="0" workbookViewId="0" topLeftCell="A14">
      <selection activeCell="I22" sqref="I22"/>
    </sheetView>
  </sheetViews>
  <sheetFormatPr defaultColWidth="9.140625" defaultRowHeight="15"/>
  <cols>
    <col min="1" max="1" width="14.421875" style="0" customWidth="1"/>
    <col min="2" max="2" width="34.57421875" style="0" customWidth="1"/>
    <col min="3" max="3" width="9.00390625" style="0" customWidth="1"/>
    <col min="4" max="4" width="18.00390625" style="0" bestFit="1" customWidth="1"/>
    <col min="5" max="5" width="20.00390625" style="0" bestFit="1" customWidth="1"/>
    <col min="6" max="6" width="16.8515625" style="0" hidden="1" customWidth="1"/>
    <col min="7" max="7" width="33.140625" style="0" customWidth="1"/>
    <col min="8" max="8" width="8.28125" style="126" customWidth="1"/>
    <col min="9" max="9" width="15.8515625" style="0" customWidth="1"/>
    <col min="10" max="10" width="21.7109375" style="0" customWidth="1"/>
    <col min="11" max="11" width="12.57421875" style="0" bestFit="1" customWidth="1"/>
  </cols>
  <sheetData>
    <row r="1" spans="1:11" s="65" customFormat="1" ht="18.75">
      <c r="A1" s="60" t="s">
        <v>1571</v>
      </c>
      <c r="B1" s="1"/>
      <c r="C1" s="2"/>
      <c r="D1" s="61"/>
      <c r="E1" s="61"/>
      <c r="F1" s="61"/>
      <c r="G1" s="62"/>
      <c r="H1" s="121"/>
      <c r="I1" s="63"/>
      <c r="J1" s="62"/>
      <c r="K1" s="64"/>
    </row>
    <row r="2" spans="1:11" s="65" customFormat="1" ht="14.25" customHeight="1">
      <c r="A2" s="60"/>
      <c r="B2" s="1"/>
      <c r="C2" s="2"/>
      <c r="D2" s="61"/>
      <c r="E2" s="61"/>
      <c r="F2" s="61"/>
      <c r="G2" s="62"/>
      <c r="H2" s="121"/>
      <c r="I2" s="63"/>
      <c r="J2" s="64"/>
      <c r="K2" s="64"/>
    </row>
    <row r="3" spans="1:11" s="67" customFormat="1" ht="47.25" customHeight="1">
      <c r="A3" s="375" t="s">
        <v>1576</v>
      </c>
      <c r="B3" s="375"/>
      <c r="C3" s="375"/>
      <c r="D3" s="375"/>
      <c r="E3" s="375"/>
      <c r="F3" s="375"/>
      <c r="G3" s="375"/>
      <c r="H3" s="375"/>
      <c r="I3" s="375"/>
      <c r="J3" s="375"/>
      <c r="K3" s="66"/>
    </row>
    <row r="4" spans="1:11" s="67" customFormat="1" ht="26.25">
      <c r="A4" s="68"/>
      <c r="B4" s="68"/>
      <c r="C4" s="68"/>
      <c r="D4" s="69"/>
      <c r="E4" s="69"/>
      <c r="F4" s="69"/>
      <c r="G4" s="68"/>
      <c r="H4" s="122"/>
      <c r="I4" s="68"/>
      <c r="J4" s="68"/>
      <c r="K4" s="66"/>
    </row>
    <row r="5" spans="1:11" s="73" customFormat="1" ht="66.75" customHeight="1">
      <c r="A5" s="325" t="s">
        <v>17</v>
      </c>
      <c r="B5" s="325" t="s">
        <v>18</v>
      </c>
      <c r="C5" s="325" t="s">
        <v>1565</v>
      </c>
      <c r="D5" s="368" t="s">
        <v>1577</v>
      </c>
      <c r="E5" s="368"/>
      <c r="F5" s="368"/>
      <c r="G5" s="325" t="s">
        <v>1578</v>
      </c>
      <c r="H5" s="325"/>
      <c r="I5" s="368"/>
      <c r="J5" s="325" t="s">
        <v>20</v>
      </c>
      <c r="K5" s="72"/>
    </row>
    <row r="6" spans="1:11" s="73" customFormat="1" ht="37.5" customHeight="1">
      <c r="A6" s="325"/>
      <c r="B6" s="325"/>
      <c r="C6" s="325"/>
      <c r="D6" s="71" t="s">
        <v>21</v>
      </c>
      <c r="E6" s="71" t="s">
        <v>22</v>
      </c>
      <c r="F6" s="71" t="s">
        <v>1579</v>
      </c>
      <c r="G6" s="70" t="s">
        <v>1580</v>
      </c>
      <c r="H6" s="70" t="s">
        <v>1565</v>
      </c>
      <c r="I6" s="71" t="s">
        <v>1581</v>
      </c>
      <c r="J6" s="325"/>
      <c r="K6" s="72"/>
    </row>
    <row r="7" spans="1:11" s="73" customFormat="1" ht="37.5" customHeight="1">
      <c r="A7" s="70" t="s">
        <v>85</v>
      </c>
      <c r="B7" s="70" t="s">
        <v>16</v>
      </c>
      <c r="C7" s="70"/>
      <c r="D7" s="71"/>
      <c r="E7" s="71"/>
      <c r="F7" s="71"/>
      <c r="G7" s="70"/>
      <c r="H7" s="70"/>
      <c r="I7" s="71"/>
      <c r="J7" s="32" t="s">
        <v>1582</v>
      </c>
      <c r="K7" s="72"/>
    </row>
    <row r="8" spans="1:11" s="6" customFormat="1" ht="15.75">
      <c r="A8" s="32" t="s">
        <v>900</v>
      </c>
      <c r="B8" s="74" t="s">
        <v>23</v>
      </c>
      <c r="C8" s="32"/>
      <c r="D8" s="75"/>
      <c r="E8" s="75"/>
      <c r="F8" s="75"/>
      <c r="G8" s="38"/>
      <c r="H8" s="32"/>
      <c r="I8" s="75"/>
      <c r="J8" s="38"/>
      <c r="K8" s="76"/>
    </row>
    <row r="9" spans="1:11" s="73" customFormat="1" ht="15.75">
      <c r="A9" s="32" t="s">
        <v>903</v>
      </c>
      <c r="B9" s="74" t="s">
        <v>26</v>
      </c>
      <c r="C9" s="32"/>
      <c r="D9" s="75"/>
      <c r="E9" s="75"/>
      <c r="F9" s="75"/>
      <c r="G9" s="38"/>
      <c r="H9" s="32"/>
      <c r="I9" s="75"/>
      <c r="J9" s="38"/>
      <c r="K9" s="72"/>
    </row>
    <row r="10" spans="1:11" s="83" customFormat="1" ht="31.5">
      <c r="A10" s="77" t="s">
        <v>940</v>
      </c>
      <c r="B10" s="78" t="s">
        <v>27</v>
      </c>
      <c r="C10" s="77" t="s">
        <v>25</v>
      </c>
      <c r="D10" s="79">
        <v>250000</v>
      </c>
      <c r="E10" s="79">
        <v>350000</v>
      </c>
      <c r="F10" s="79">
        <f>E10*1.2</f>
        <v>420000</v>
      </c>
      <c r="G10" s="80"/>
      <c r="H10" s="81"/>
      <c r="I10" s="79"/>
      <c r="J10" s="80"/>
      <c r="K10" s="82"/>
    </row>
    <row r="11" spans="1:11" s="83" customFormat="1" ht="31.5">
      <c r="A11" s="77" t="s">
        <v>941</v>
      </c>
      <c r="B11" s="78" t="s">
        <v>28</v>
      </c>
      <c r="C11" s="77" t="s">
        <v>25</v>
      </c>
      <c r="D11" s="79">
        <v>350000</v>
      </c>
      <c r="E11" s="79">
        <v>450000</v>
      </c>
      <c r="F11" s="79">
        <f aca="true" t="shared" si="0" ref="F11:F86">E11*1.2</f>
        <v>540000</v>
      </c>
      <c r="G11" s="84"/>
      <c r="H11" s="124"/>
      <c r="I11" s="84"/>
      <c r="J11" s="80"/>
      <c r="K11" s="82"/>
    </row>
    <row r="12" spans="1:11" s="83" customFormat="1" ht="31.5">
      <c r="A12" s="77" t="s">
        <v>942</v>
      </c>
      <c r="B12" s="78" t="s">
        <v>29</v>
      </c>
      <c r="C12" s="77" t="s">
        <v>25</v>
      </c>
      <c r="D12" s="79">
        <v>450000</v>
      </c>
      <c r="E12" s="79">
        <v>600000</v>
      </c>
      <c r="F12" s="79"/>
      <c r="G12" s="78" t="s">
        <v>1583</v>
      </c>
      <c r="H12" s="81" t="s">
        <v>25</v>
      </c>
      <c r="I12" s="85">
        <v>2024000</v>
      </c>
      <c r="J12" s="78"/>
      <c r="K12" s="82"/>
    </row>
    <row r="13" spans="1:11" s="83" customFormat="1" ht="31.5">
      <c r="A13" s="77" t="s">
        <v>943</v>
      </c>
      <c r="B13" s="78" t="s">
        <v>30</v>
      </c>
      <c r="C13" s="77" t="s">
        <v>25</v>
      </c>
      <c r="D13" s="79">
        <v>600000</v>
      </c>
      <c r="E13" s="79">
        <v>1000000</v>
      </c>
      <c r="F13" s="79"/>
      <c r="G13" s="78" t="s">
        <v>1584</v>
      </c>
      <c r="H13" s="81" t="s">
        <v>25</v>
      </c>
      <c r="I13" s="85">
        <v>2420000</v>
      </c>
      <c r="J13" s="78"/>
      <c r="K13" s="82"/>
    </row>
    <row r="14" spans="1:11" s="83" customFormat="1" ht="31.5">
      <c r="A14" s="77" t="s">
        <v>944</v>
      </c>
      <c r="B14" s="78" t="s">
        <v>31</v>
      </c>
      <c r="C14" s="77" t="s">
        <v>25</v>
      </c>
      <c r="D14" s="79">
        <v>1000000</v>
      </c>
      <c r="E14" s="79">
        <v>1200000</v>
      </c>
      <c r="F14" s="79">
        <f t="shared" si="0"/>
        <v>1440000</v>
      </c>
      <c r="G14" s="78" t="s">
        <v>1585</v>
      </c>
      <c r="H14" s="81" t="s">
        <v>25</v>
      </c>
      <c r="I14" s="79">
        <v>2860000</v>
      </c>
      <c r="J14" s="80"/>
      <c r="K14" s="82"/>
    </row>
    <row r="15" spans="1:256" s="83" customFormat="1" ht="15.75">
      <c r="A15" s="32" t="s">
        <v>901</v>
      </c>
      <c r="B15" s="74" t="s">
        <v>34</v>
      </c>
      <c r="C15" s="32"/>
      <c r="D15" s="75"/>
      <c r="E15" s="75"/>
      <c r="F15" s="75">
        <f t="shared" si="0"/>
        <v>0</v>
      </c>
      <c r="G15" s="38"/>
      <c r="H15" s="32"/>
      <c r="I15" s="75"/>
      <c r="J15" s="38"/>
      <c r="K15" s="72"/>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11" s="83" customFormat="1" ht="31.5">
      <c r="A16" s="39" t="s">
        <v>911</v>
      </c>
      <c r="B16" s="86" t="s">
        <v>845</v>
      </c>
      <c r="C16" s="39" t="s">
        <v>25</v>
      </c>
      <c r="D16" s="87">
        <v>2000000</v>
      </c>
      <c r="E16" s="87">
        <v>3000000</v>
      </c>
      <c r="F16" s="87">
        <f t="shared" si="0"/>
        <v>3600000</v>
      </c>
      <c r="G16" s="88" t="s">
        <v>1586</v>
      </c>
      <c r="H16" s="81" t="s">
        <v>25</v>
      </c>
      <c r="I16" s="87">
        <v>5940000</v>
      </c>
      <c r="J16" s="86"/>
      <c r="K16" s="82"/>
    </row>
    <row r="17" spans="1:256" s="83" customFormat="1" ht="15.75">
      <c r="A17" s="32" t="s">
        <v>1007</v>
      </c>
      <c r="B17" s="74" t="s">
        <v>35</v>
      </c>
      <c r="C17" s="32"/>
      <c r="D17" s="75"/>
      <c r="E17" s="75"/>
      <c r="F17" s="75">
        <f t="shared" si="0"/>
        <v>0</v>
      </c>
      <c r="G17" s="38"/>
      <c r="H17" s="32"/>
      <c r="I17" s="75"/>
      <c r="J17" s="38"/>
      <c r="K17" s="72"/>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134" customFormat="1" ht="31.5">
      <c r="A18" s="129" t="s">
        <v>989</v>
      </c>
      <c r="B18" s="50" t="s">
        <v>36</v>
      </c>
      <c r="C18" s="129" t="s">
        <v>25</v>
      </c>
      <c r="D18" s="130">
        <v>1500000</v>
      </c>
      <c r="E18" s="130">
        <v>2600000</v>
      </c>
      <c r="F18" s="130">
        <f t="shared" si="0"/>
        <v>3120000</v>
      </c>
      <c r="G18" s="131" t="s">
        <v>1587</v>
      </c>
      <c r="H18" s="129" t="s">
        <v>25</v>
      </c>
      <c r="I18" s="130">
        <v>2266000</v>
      </c>
      <c r="J18" s="50"/>
      <c r="K18" s="132"/>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256" s="83" customFormat="1" ht="47.25">
      <c r="A19" s="32" t="s">
        <v>991</v>
      </c>
      <c r="B19" s="38" t="s">
        <v>1506</v>
      </c>
      <c r="C19" s="32" t="s">
        <v>25</v>
      </c>
      <c r="D19" s="75">
        <v>15000000</v>
      </c>
      <c r="E19" s="75">
        <v>18000000</v>
      </c>
      <c r="F19" s="75">
        <f t="shared" si="0"/>
        <v>21600000</v>
      </c>
      <c r="G19" s="74" t="s">
        <v>1588</v>
      </c>
      <c r="H19" s="81" t="s">
        <v>25</v>
      </c>
      <c r="I19" s="75" t="s">
        <v>1589</v>
      </c>
      <c r="J19" s="38"/>
      <c r="K19" s="72"/>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134" customFormat="1" ht="31.5">
      <c r="A20" s="129" t="s">
        <v>992</v>
      </c>
      <c r="B20" s="50" t="s">
        <v>37</v>
      </c>
      <c r="C20" s="129" t="s">
        <v>25</v>
      </c>
      <c r="D20" s="130">
        <v>4667000</v>
      </c>
      <c r="E20" s="130">
        <v>11000000</v>
      </c>
      <c r="F20" s="130">
        <f t="shared" si="0"/>
        <v>13200000</v>
      </c>
      <c r="G20" s="131" t="s">
        <v>1590</v>
      </c>
      <c r="H20" s="129" t="s">
        <v>25</v>
      </c>
      <c r="I20" s="130" t="s">
        <v>1591</v>
      </c>
      <c r="J20" s="50"/>
      <c r="K20" s="132"/>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c r="IV20" s="133"/>
    </row>
    <row r="21" spans="1:256" s="134" customFormat="1" ht="31.5">
      <c r="A21" s="129" t="s">
        <v>993</v>
      </c>
      <c r="B21" s="50" t="s">
        <v>38</v>
      </c>
      <c r="C21" s="129" t="s">
        <v>25</v>
      </c>
      <c r="D21" s="130">
        <v>15000000</v>
      </c>
      <c r="E21" s="130">
        <v>35000000</v>
      </c>
      <c r="F21" s="130">
        <f t="shared" si="0"/>
        <v>42000000</v>
      </c>
      <c r="G21" s="131" t="s">
        <v>1592</v>
      </c>
      <c r="H21" s="129" t="s">
        <v>25</v>
      </c>
      <c r="I21" s="130">
        <v>46200000</v>
      </c>
      <c r="J21" s="50"/>
      <c r="K21" s="132"/>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c r="IR21" s="133"/>
      <c r="IS21" s="133"/>
      <c r="IT21" s="133"/>
      <c r="IU21" s="133"/>
      <c r="IV21" s="133"/>
    </row>
    <row r="22" spans="1:256" s="83" customFormat="1" ht="47.25">
      <c r="A22" s="32" t="s">
        <v>995</v>
      </c>
      <c r="B22" s="38" t="s">
        <v>40</v>
      </c>
      <c r="C22" s="32" t="s">
        <v>25</v>
      </c>
      <c r="D22" s="75">
        <v>9000000</v>
      </c>
      <c r="E22" s="75">
        <v>15000000</v>
      </c>
      <c r="F22" s="75">
        <f t="shared" si="0"/>
        <v>18000000</v>
      </c>
      <c r="G22" s="74" t="s">
        <v>1593</v>
      </c>
      <c r="H22" s="81" t="s">
        <v>25</v>
      </c>
      <c r="I22" s="75">
        <v>24200000</v>
      </c>
      <c r="J22" s="38"/>
      <c r="K22" s="72"/>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83" customFormat="1" ht="15.75">
      <c r="A23" s="32" t="s">
        <v>928</v>
      </c>
      <c r="B23" s="38" t="s">
        <v>56</v>
      </c>
      <c r="C23" s="32"/>
      <c r="D23" s="75"/>
      <c r="E23" s="75"/>
      <c r="F23" s="75"/>
      <c r="G23" s="74"/>
      <c r="H23" s="81"/>
      <c r="I23" s="75"/>
      <c r="J23" s="38"/>
      <c r="K23" s="72"/>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s="83" customFormat="1" ht="31.5">
      <c r="A24" s="32" t="s">
        <v>1002</v>
      </c>
      <c r="B24" s="38" t="s">
        <v>813</v>
      </c>
      <c r="C24" s="32" t="s">
        <v>25</v>
      </c>
      <c r="D24" s="75">
        <v>28750000</v>
      </c>
      <c r="E24" s="75">
        <v>34500000</v>
      </c>
      <c r="F24" s="75">
        <f t="shared" si="0"/>
        <v>41400000</v>
      </c>
      <c r="G24" s="74" t="s">
        <v>1594</v>
      </c>
      <c r="H24" s="81" t="s">
        <v>25</v>
      </c>
      <c r="I24" s="75">
        <v>39600000</v>
      </c>
      <c r="J24" s="38"/>
      <c r="K24" s="72"/>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83" customFormat="1" ht="15.75">
      <c r="A25" s="32" t="s">
        <v>1595</v>
      </c>
      <c r="B25" s="74" t="s">
        <v>57</v>
      </c>
      <c r="C25" s="32"/>
      <c r="D25" s="75"/>
      <c r="E25" s="75"/>
      <c r="F25" s="75">
        <f t="shared" si="0"/>
        <v>0</v>
      </c>
      <c r="G25" s="38"/>
      <c r="H25" s="32"/>
      <c r="I25" s="75"/>
      <c r="J25" s="38"/>
      <c r="K25" s="72"/>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83" customFormat="1" ht="31.5">
      <c r="A26" s="369" t="s">
        <v>929</v>
      </c>
      <c r="B26" s="371" t="s">
        <v>58</v>
      </c>
      <c r="C26" s="369" t="s">
        <v>25</v>
      </c>
      <c r="D26" s="373">
        <v>37000000</v>
      </c>
      <c r="E26" s="373">
        <v>45000000</v>
      </c>
      <c r="F26" s="75">
        <f t="shared" si="0"/>
        <v>54000000</v>
      </c>
      <c r="G26" s="74" t="s">
        <v>1596</v>
      </c>
      <c r="H26" s="81" t="s">
        <v>25</v>
      </c>
      <c r="I26" s="75">
        <v>53680000</v>
      </c>
      <c r="J26" s="38"/>
      <c r="K26" s="72"/>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83" customFormat="1" ht="47.25">
      <c r="A27" s="370"/>
      <c r="B27" s="372"/>
      <c r="C27" s="370"/>
      <c r="D27" s="374"/>
      <c r="E27" s="374"/>
      <c r="F27" s="75">
        <f t="shared" si="0"/>
        <v>0</v>
      </c>
      <c r="G27" s="74" t="s">
        <v>1597</v>
      </c>
      <c r="H27" s="81" t="s">
        <v>25</v>
      </c>
      <c r="I27" s="75">
        <v>46838000</v>
      </c>
      <c r="J27" s="38"/>
      <c r="K27" s="72"/>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83" customFormat="1" ht="31.5">
      <c r="A28" s="32" t="s">
        <v>1006</v>
      </c>
      <c r="B28" s="38" t="s">
        <v>65</v>
      </c>
      <c r="C28" s="32" t="s">
        <v>25</v>
      </c>
      <c r="D28" s="75">
        <v>5000000</v>
      </c>
      <c r="E28" s="75">
        <v>7000000</v>
      </c>
      <c r="F28" s="75">
        <f t="shared" si="0"/>
        <v>8400000</v>
      </c>
      <c r="G28" s="74" t="s">
        <v>1598</v>
      </c>
      <c r="H28" s="81" t="s">
        <v>25</v>
      </c>
      <c r="I28" s="75">
        <v>48400000</v>
      </c>
      <c r="J28" s="38"/>
      <c r="K28" s="72"/>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s="83" customFormat="1" ht="15.75">
      <c r="A29" s="32" t="s">
        <v>1014</v>
      </c>
      <c r="B29" s="74" t="s">
        <v>68</v>
      </c>
      <c r="C29" s="32"/>
      <c r="D29" s="75"/>
      <c r="E29" s="75"/>
      <c r="F29" s="75">
        <f t="shared" si="0"/>
        <v>0</v>
      </c>
      <c r="G29" s="38"/>
      <c r="H29" s="32"/>
      <c r="I29" s="75"/>
      <c r="J29" s="38"/>
      <c r="K29" s="72"/>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83" customFormat="1" ht="31.5">
      <c r="A30" s="32" t="s">
        <v>935</v>
      </c>
      <c r="B30" s="38" t="s">
        <v>70</v>
      </c>
      <c r="C30" s="32" t="s">
        <v>25</v>
      </c>
      <c r="D30" s="75">
        <v>16500000</v>
      </c>
      <c r="E30" s="75">
        <v>19800000</v>
      </c>
      <c r="F30" s="75">
        <f t="shared" si="0"/>
        <v>23760000</v>
      </c>
      <c r="G30" s="74" t="s">
        <v>1599</v>
      </c>
      <c r="H30" s="81" t="s">
        <v>25</v>
      </c>
      <c r="I30" s="75" t="s">
        <v>1600</v>
      </c>
      <c r="J30" s="38"/>
      <c r="K30" s="72"/>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96" customFormat="1" ht="31.5">
      <c r="A31" s="89" t="s">
        <v>1015</v>
      </c>
      <c r="B31" s="90" t="s">
        <v>1601</v>
      </c>
      <c r="C31" s="89" t="s">
        <v>25</v>
      </c>
      <c r="D31" s="91">
        <v>1660000</v>
      </c>
      <c r="E31" s="91">
        <v>3200000</v>
      </c>
      <c r="F31" s="91">
        <f t="shared" si="0"/>
        <v>3840000</v>
      </c>
      <c r="G31" s="92" t="s">
        <v>1602</v>
      </c>
      <c r="H31" s="93" t="s">
        <v>25</v>
      </c>
      <c r="I31" s="91">
        <v>21120000</v>
      </c>
      <c r="J31" s="90"/>
      <c r="K31" s="94"/>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s="83" customFormat="1" ht="15.75">
      <c r="A32" s="32" t="s">
        <v>1017</v>
      </c>
      <c r="B32" s="74" t="s">
        <v>75</v>
      </c>
      <c r="C32" s="32"/>
      <c r="D32" s="75"/>
      <c r="E32" s="75"/>
      <c r="F32" s="75">
        <f t="shared" si="0"/>
        <v>0</v>
      </c>
      <c r="G32" s="38"/>
      <c r="H32" s="32"/>
      <c r="I32" s="75"/>
      <c r="J32" s="38"/>
      <c r="K32" s="72"/>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83" customFormat="1" ht="15.75">
      <c r="A33" s="32" t="s">
        <v>939</v>
      </c>
      <c r="B33" s="38" t="s">
        <v>77</v>
      </c>
      <c r="C33" s="32" t="s">
        <v>25</v>
      </c>
      <c r="D33" s="75">
        <v>3000000</v>
      </c>
      <c r="E33" s="75">
        <v>3600000</v>
      </c>
      <c r="F33" s="75">
        <f t="shared" si="0"/>
        <v>4320000</v>
      </c>
      <c r="G33" s="74" t="s">
        <v>1603</v>
      </c>
      <c r="H33" s="81" t="s">
        <v>25</v>
      </c>
      <c r="I33" s="75">
        <v>4180000</v>
      </c>
      <c r="J33" s="38"/>
      <c r="K33" s="72"/>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s="102" customFormat="1" ht="15.75">
      <c r="A34" s="70" t="s">
        <v>250</v>
      </c>
      <c r="B34" s="97" t="s">
        <v>513</v>
      </c>
      <c r="C34" s="70"/>
      <c r="D34" s="71"/>
      <c r="E34" s="71"/>
      <c r="F34" s="71">
        <f t="shared" si="0"/>
        <v>0</v>
      </c>
      <c r="G34" s="98"/>
      <c r="H34" s="99"/>
      <c r="I34" s="71"/>
      <c r="J34" s="97"/>
      <c r="K34" s="100"/>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row>
    <row r="35" spans="1:18" s="73" customFormat="1" ht="31.5">
      <c r="A35" s="32" t="s">
        <v>1104</v>
      </c>
      <c r="B35" s="74" t="s">
        <v>286</v>
      </c>
      <c r="C35" s="32"/>
      <c r="D35" s="75"/>
      <c r="E35" s="75"/>
      <c r="F35" s="75" t="e">
        <f>#REF!*1.2</f>
        <v>#REF!</v>
      </c>
      <c r="G35" s="103" t="s">
        <v>1604</v>
      </c>
      <c r="H35" s="104" t="s">
        <v>1605</v>
      </c>
      <c r="I35" s="104">
        <v>11440</v>
      </c>
      <c r="J35" s="105" t="s">
        <v>1606</v>
      </c>
      <c r="K35" s="72"/>
      <c r="L35" s="72"/>
      <c r="M35" s="72"/>
      <c r="N35" s="72"/>
      <c r="O35" s="72"/>
      <c r="P35" s="72"/>
      <c r="Q35" s="72"/>
      <c r="R35" s="72"/>
    </row>
    <row r="36" spans="1:18" s="73" customFormat="1" ht="31.5">
      <c r="A36" s="32" t="s">
        <v>1205</v>
      </c>
      <c r="B36" s="74" t="s">
        <v>288</v>
      </c>
      <c r="C36" s="32" t="s">
        <v>94</v>
      </c>
      <c r="D36" s="75">
        <v>50000</v>
      </c>
      <c r="E36" s="75">
        <v>100000</v>
      </c>
      <c r="F36" s="75"/>
      <c r="G36" s="103"/>
      <c r="H36" s="104"/>
      <c r="I36" s="104"/>
      <c r="J36" s="105"/>
      <c r="K36" s="72"/>
      <c r="L36" s="72"/>
      <c r="M36" s="72"/>
      <c r="N36" s="72"/>
      <c r="O36" s="72"/>
      <c r="P36" s="72"/>
      <c r="Q36" s="72"/>
      <c r="R36" s="72"/>
    </row>
    <row r="37" spans="1:18" s="73" customFormat="1" ht="15.75">
      <c r="A37" s="32" t="s">
        <v>1206</v>
      </c>
      <c r="B37" s="74" t="s">
        <v>290</v>
      </c>
      <c r="C37" s="32" t="s">
        <v>94</v>
      </c>
      <c r="D37" s="75">
        <v>55000</v>
      </c>
      <c r="E37" s="75">
        <v>110000</v>
      </c>
      <c r="F37" s="75"/>
      <c r="G37" s="103"/>
      <c r="H37" s="104"/>
      <c r="I37" s="104"/>
      <c r="J37" s="105"/>
      <c r="K37" s="72"/>
      <c r="L37" s="72"/>
      <c r="M37" s="72"/>
      <c r="N37" s="72"/>
      <c r="O37" s="72"/>
      <c r="P37" s="72"/>
      <c r="Q37" s="72"/>
      <c r="R37" s="72"/>
    </row>
    <row r="38" spans="1:18" s="73" customFormat="1" ht="15.75">
      <c r="A38" s="32" t="s">
        <v>1207</v>
      </c>
      <c r="B38" s="74" t="s">
        <v>292</v>
      </c>
      <c r="C38" s="32" t="s">
        <v>94</v>
      </c>
      <c r="D38" s="75">
        <v>100000</v>
      </c>
      <c r="E38" s="75">
        <v>200000</v>
      </c>
      <c r="F38" s="75"/>
      <c r="G38" s="103"/>
      <c r="H38" s="104"/>
      <c r="I38" s="104"/>
      <c r="J38" s="105"/>
      <c r="K38" s="72"/>
      <c r="L38" s="72"/>
      <c r="M38" s="72"/>
      <c r="N38" s="72"/>
      <c r="O38" s="72"/>
      <c r="P38" s="72"/>
      <c r="Q38" s="72"/>
      <c r="R38" s="72"/>
    </row>
    <row r="39" spans="1:18" s="73" customFormat="1" ht="15.75">
      <c r="A39" s="32" t="s">
        <v>1208</v>
      </c>
      <c r="B39" s="74" t="s">
        <v>294</v>
      </c>
      <c r="C39" s="32" t="s">
        <v>94</v>
      </c>
      <c r="D39" s="75">
        <v>120000</v>
      </c>
      <c r="E39" s="75">
        <v>240000</v>
      </c>
      <c r="F39" s="75"/>
      <c r="G39" s="103"/>
      <c r="H39" s="104"/>
      <c r="I39" s="104"/>
      <c r="J39" s="105"/>
      <c r="K39" s="72"/>
      <c r="L39" s="72"/>
      <c r="M39" s="72"/>
      <c r="N39" s="72"/>
      <c r="O39" s="72"/>
      <c r="P39" s="72"/>
      <c r="Q39" s="72"/>
      <c r="R39" s="72"/>
    </row>
    <row r="40" spans="1:18" s="73" customFormat="1" ht="15.75">
      <c r="A40" s="32" t="s">
        <v>1209</v>
      </c>
      <c r="B40" s="74" t="s">
        <v>296</v>
      </c>
      <c r="C40" s="32" t="s">
        <v>94</v>
      </c>
      <c r="D40" s="75">
        <v>100000</v>
      </c>
      <c r="E40" s="75">
        <v>200000</v>
      </c>
      <c r="F40" s="75"/>
      <c r="G40" s="103"/>
      <c r="H40" s="104"/>
      <c r="I40" s="104"/>
      <c r="J40" s="105"/>
      <c r="K40" s="72"/>
      <c r="L40" s="72"/>
      <c r="M40" s="72"/>
      <c r="N40" s="72"/>
      <c r="O40" s="72"/>
      <c r="P40" s="72"/>
      <c r="Q40" s="72"/>
      <c r="R40" s="72"/>
    </row>
    <row r="41" spans="1:18" s="73" customFormat="1" ht="15.75">
      <c r="A41" s="32" t="s">
        <v>1210</v>
      </c>
      <c r="B41" s="74" t="s">
        <v>826</v>
      </c>
      <c r="C41" s="32" t="s">
        <v>94</v>
      </c>
      <c r="D41" s="75">
        <v>200000</v>
      </c>
      <c r="E41" s="75">
        <v>400000</v>
      </c>
      <c r="F41" s="75"/>
      <c r="G41" s="103"/>
      <c r="H41" s="104"/>
      <c r="I41" s="104"/>
      <c r="J41" s="105"/>
      <c r="K41" s="72"/>
      <c r="L41" s="72"/>
      <c r="M41" s="72"/>
      <c r="N41" s="72"/>
      <c r="O41" s="72"/>
      <c r="P41" s="72"/>
      <c r="Q41" s="72"/>
      <c r="R41" s="72"/>
    </row>
    <row r="42" spans="1:18" s="73" customFormat="1" ht="31.5">
      <c r="A42" s="32" t="s">
        <v>1044</v>
      </c>
      <c r="B42" s="74" t="s">
        <v>299</v>
      </c>
      <c r="C42" s="74"/>
      <c r="D42" s="75"/>
      <c r="E42" s="75"/>
      <c r="F42" s="75">
        <f t="shared" si="0"/>
        <v>0</v>
      </c>
      <c r="G42" s="107" t="s">
        <v>1607</v>
      </c>
      <c r="H42" s="87" t="s">
        <v>25</v>
      </c>
      <c r="I42" s="87">
        <v>2530000</v>
      </c>
      <c r="J42" s="86"/>
      <c r="K42" s="72"/>
      <c r="L42" s="72"/>
      <c r="M42" s="72"/>
      <c r="N42" s="72"/>
      <c r="O42" s="72"/>
      <c r="P42" s="72"/>
      <c r="Q42" s="72"/>
      <c r="R42" s="72"/>
    </row>
    <row r="43" spans="1:256" s="73" customFormat="1" ht="31.5">
      <c r="A43" s="39" t="s">
        <v>1105</v>
      </c>
      <c r="B43" s="88" t="s">
        <v>301</v>
      </c>
      <c r="C43" s="39" t="s">
        <v>94</v>
      </c>
      <c r="D43" s="87">
        <v>100000</v>
      </c>
      <c r="E43" s="87">
        <v>230000</v>
      </c>
      <c r="F43" s="87">
        <f t="shared" si="0"/>
        <v>276000</v>
      </c>
      <c r="G43" s="59"/>
      <c r="H43" s="59"/>
      <c r="I43" s="59"/>
      <c r="J43" s="59"/>
      <c r="K43" s="82"/>
      <c r="L43" s="82"/>
      <c r="M43" s="82"/>
      <c r="N43" s="82"/>
      <c r="O43" s="82"/>
      <c r="P43" s="82"/>
      <c r="Q43" s="82"/>
      <c r="R43" s="82"/>
      <c r="S43" s="82"/>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18" s="73" customFormat="1" ht="15.75">
      <c r="A44" s="127" t="s">
        <v>1021</v>
      </c>
      <c r="B44" s="74" t="s">
        <v>312</v>
      </c>
      <c r="C44" s="74"/>
      <c r="D44" s="75"/>
      <c r="E44" s="75"/>
      <c r="F44" s="75">
        <f t="shared" si="0"/>
        <v>0</v>
      </c>
      <c r="G44" s="108" t="s">
        <v>1608</v>
      </c>
      <c r="H44" s="75" t="s">
        <v>94</v>
      </c>
      <c r="I44" s="75">
        <v>22000000</v>
      </c>
      <c r="J44" s="38"/>
      <c r="K44" s="72"/>
      <c r="L44" s="72"/>
      <c r="M44" s="72"/>
      <c r="N44" s="72"/>
      <c r="O44" s="72"/>
      <c r="P44" s="72"/>
      <c r="Q44" s="72"/>
      <c r="R44" s="72"/>
    </row>
    <row r="45" spans="1:19" s="73" customFormat="1" ht="31.5">
      <c r="A45" s="32" t="s">
        <v>1047</v>
      </c>
      <c r="B45" s="74" t="s">
        <v>315</v>
      </c>
      <c r="C45" s="39"/>
      <c r="D45" s="75"/>
      <c r="E45" s="75"/>
      <c r="F45" s="75"/>
      <c r="G45" s="108"/>
      <c r="H45" s="75"/>
      <c r="I45" s="75"/>
      <c r="J45" s="38"/>
      <c r="K45" s="72"/>
      <c r="L45" s="72"/>
      <c r="M45" s="72"/>
      <c r="N45" s="72"/>
      <c r="O45" s="72"/>
      <c r="P45" s="72"/>
      <c r="Q45" s="72"/>
      <c r="R45" s="72"/>
      <c r="S45" s="72"/>
    </row>
    <row r="46" spans="1:19" s="73" customFormat="1" ht="15.75">
      <c r="A46" s="32" t="s">
        <v>1108</v>
      </c>
      <c r="B46" s="74" t="s">
        <v>317</v>
      </c>
      <c r="C46" s="39" t="s">
        <v>94</v>
      </c>
      <c r="D46" s="75">
        <v>15000000</v>
      </c>
      <c r="E46" s="75">
        <v>18000000</v>
      </c>
      <c r="F46" s="75"/>
      <c r="G46" s="108"/>
      <c r="H46" s="75"/>
      <c r="I46" s="75"/>
      <c r="J46" s="38"/>
      <c r="K46" s="72"/>
      <c r="L46" s="72"/>
      <c r="M46" s="72"/>
      <c r="N46" s="72"/>
      <c r="O46" s="72"/>
      <c r="P46" s="72"/>
      <c r="Q46" s="72"/>
      <c r="R46" s="72"/>
      <c r="S46" s="72"/>
    </row>
    <row r="47" spans="1:19" s="73" customFormat="1" ht="15.75">
      <c r="A47" s="32" t="s">
        <v>1109</v>
      </c>
      <c r="B47" s="74" t="s">
        <v>319</v>
      </c>
      <c r="C47" s="39" t="s">
        <v>94</v>
      </c>
      <c r="D47" s="75">
        <v>10000000</v>
      </c>
      <c r="E47" s="75">
        <v>15000000</v>
      </c>
      <c r="F47" s="75"/>
      <c r="G47" s="108"/>
      <c r="H47" s="75"/>
      <c r="I47" s="75"/>
      <c r="J47" s="38"/>
      <c r="K47" s="72"/>
      <c r="L47" s="72"/>
      <c r="M47" s="72"/>
      <c r="N47" s="72"/>
      <c r="O47" s="72"/>
      <c r="P47" s="72"/>
      <c r="Q47" s="72"/>
      <c r="R47" s="72"/>
      <c r="S47" s="72"/>
    </row>
    <row r="48" spans="1:19" s="73" customFormat="1" ht="15.75">
      <c r="A48" s="32" t="s">
        <v>1110</v>
      </c>
      <c r="B48" s="74" t="s">
        <v>321</v>
      </c>
      <c r="C48" s="32" t="s">
        <v>94</v>
      </c>
      <c r="D48" s="75">
        <v>5000000</v>
      </c>
      <c r="E48" s="75">
        <v>10000000</v>
      </c>
      <c r="F48" s="75">
        <f t="shared" si="0"/>
        <v>12000000</v>
      </c>
      <c r="G48" s="59"/>
      <c r="H48" s="59"/>
      <c r="I48" s="59"/>
      <c r="J48" s="59"/>
      <c r="K48" s="72"/>
      <c r="L48" s="72"/>
      <c r="M48" s="72"/>
      <c r="N48" s="72"/>
      <c r="O48" s="72"/>
      <c r="P48" s="72"/>
      <c r="Q48" s="72"/>
      <c r="R48" s="72"/>
      <c r="S48" s="72"/>
    </row>
    <row r="49" spans="1:19" s="73" customFormat="1" ht="63">
      <c r="A49" s="32"/>
      <c r="B49" s="74"/>
      <c r="C49" s="39"/>
      <c r="D49" s="75"/>
      <c r="E49" s="75"/>
      <c r="F49" s="75">
        <v>18000000</v>
      </c>
      <c r="G49" s="108" t="s">
        <v>1609</v>
      </c>
      <c r="H49" s="75" t="s">
        <v>25</v>
      </c>
      <c r="I49" s="75" t="s">
        <v>1610</v>
      </c>
      <c r="J49" s="38"/>
      <c r="K49" s="72"/>
      <c r="L49" s="72"/>
      <c r="M49" s="72"/>
      <c r="N49" s="72"/>
      <c r="O49" s="72"/>
      <c r="P49" s="72"/>
      <c r="Q49" s="72"/>
      <c r="R49" s="72"/>
      <c r="S49" s="72"/>
    </row>
    <row r="50" spans="1:19" s="73" customFormat="1" ht="15.75">
      <c r="A50" s="32" t="s">
        <v>1048</v>
      </c>
      <c r="B50" s="74" t="s">
        <v>323</v>
      </c>
      <c r="C50" s="39" t="s">
        <v>94</v>
      </c>
      <c r="D50" s="75">
        <v>80000</v>
      </c>
      <c r="E50" s="75">
        <v>400000</v>
      </c>
      <c r="F50" s="75"/>
      <c r="G50" s="108"/>
      <c r="H50" s="75"/>
      <c r="I50" s="75"/>
      <c r="J50" s="38"/>
      <c r="K50" s="72"/>
      <c r="L50" s="72"/>
      <c r="M50" s="72"/>
      <c r="N50" s="72"/>
      <c r="O50" s="72"/>
      <c r="P50" s="72"/>
      <c r="Q50" s="72"/>
      <c r="R50" s="72"/>
      <c r="S50" s="72"/>
    </row>
    <row r="51" spans="1:18" s="73" customFormat="1" ht="15.75">
      <c r="A51" s="32" t="s">
        <v>1022</v>
      </c>
      <c r="B51" s="74" t="s">
        <v>325</v>
      </c>
      <c r="C51" s="74"/>
      <c r="D51" s="75"/>
      <c r="E51" s="75"/>
      <c r="F51" s="75">
        <f t="shared" si="0"/>
        <v>0</v>
      </c>
      <c r="G51" s="32"/>
      <c r="H51" s="32"/>
      <c r="I51" s="97"/>
      <c r="J51" s="106"/>
      <c r="K51" s="72"/>
      <c r="L51" s="72"/>
      <c r="M51" s="72"/>
      <c r="N51" s="72"/>
      <c r="O51" s="72"/>
      <c r="P51" s="72"/>
      <c r="Q51" s="72"/>
      <c r="R51" s="72"/>
    </row>
    <row r="52" spans="1:19" s="73" customFormat="1" ht="31.5">
      <c r="A52" s="32" t="s">
        <v>1049</v>
      </c>
      <c r="B52" s="74" t="s">
        <v>327</v>
      </c>
      <c r="C52" s="32" t="s">
        <v>94</v>
      </c>
      <c r="D52" s="75">
        <v>30000</v>
      </c>
      <c r="E52" s="75">
        <v>80000</v>
      </c>
      <c r="F52" s="75">
        <f t="shared" si="0"/>
        <v>96000</v>
      </c>
      <c r="G52" s="109" t="s">
        <v>1611</v>
      </c>
      <c r="H52" s="123" t="s">
        <v>94</v>
      </c>
      <c r="I52" s="75">
        <v>44000</v>
      </c>
      <c r="J52" s="108"/>
      <c r="K52" s="72"/>
      <c r="L52" s="72"/>
      <c r="M52" s="72"/>
      <c r="N52" s="72"/>
      <c r="O52" s="72"/>
      <c r="P52" s="72"/>
      <c r="Q52" s="72"/>
      <c r="R52" s="72"/>
      <c r="S52" s="72"/>
    </row>
    <row r="53" spans="1:19" s="73" customFormat="1" ht="15.75">
      <c r="A53" s="32" t="s">
        <v>1112</v>
      </c>
      <c r="B53" s="74" t="s">
        <v>333</v>
      </c>
      <c r="C53" s="32" t="s">
        <v>94</v>
      </c>
      <c r="D53" s="75">
        <v>200000</v>
      </c>
      <c r="E53" s="75">
        <v>350000</v>
      </c>
      <c r="F53" s="75">
        <f t="shared" si="0"/>
        <v>420000</v>
      </c>
      <c r="G53" s="108" t="s">
        <v>1612</v>
      </c>
      <c r="H53" s="75" t="s">
        <v>94</v>
      </c>
      <c r="I53" s="75">
        <v>726000</v>
      </c>
      <c r="J53" s="38"/>
      <c r="K53" s="110"/>
      <c r="L53" s="110"/>
      <c r="M53" s="110"/>
      <c r="N53" s="110"/>
      <c r="O53" s="110"/>
      <c r="P53" s="72"/>
      <c r="Q53" s="72"/>
      <c r="R53" s="72"/>
      <c r="S53" s="72"/>
    </row>
    <row r="54" spans="1:19" s="73" customFormat="1" ht="31.5">
      <c r="A54" s="32" t="s">
        <v>1051</v>
      </c>
      <c r="B54" s="74" t="s">
        <v>335</v>
      </c>
      <c r="C54" s="32" t="s">
        <v>94</v>
      </c>
      <c r="D54" s="75">
        <v>85000</v>
      </c>
      <c r="E54" s="75">
        <v>150000</v>
      </c>
      <c r="F54" s="75"/>
      <c r="G54" s="108"/>
      <c r="H54" s="75"/>
      <c r="I54" s="75"/>
      <c r="J54" s="38"/>
      <c r="K54" s="110"/>
      <c r="L54" s="110"/>
      <c r="M54" s="110"/>
      <c r="N54" s="110"/>
      <c r="O54" s="110"/>
      <c r="P54" s="72"/>
      <c r="Q54" s="72"/>
      <c r="R54" s="72"/>
      <c r="S54" s="72"/>
    </row>
    <row r="55" spans="1:19" s="73" customFormat="1" ht="31.5">
      <c r="A55" s="32"/>
      <c r="B55" s="74"/>
      <c r="C55" s="32"/>
      <c r="D55" s="75"/>
      <c r="E55" s="75"/>
      <c r="F55" s="75"/>
      <c r="G55" s="108" t="s">
        <v>1613</v>
      </c>
      <c r="H55" s="75" t="s">
        <v>25</v>
      </c>
      <c r="I55" s="75" t="s">
        <v>1614</v>
      </c>
      <c r="J55" s="38"/>
      <c r="K55" s="110"/>
      <c r="L55" s="110"/>
      <c r="M55" s="110"/>
      <c r="N55" s="110"/>
      <c r="O55" s="110"/>
      <c r="P55" s="72"/>
      <c r="Q55" s="72"/>
      <c r="R55" s="72"/>
      <c r="S55" s="72"/>
    </row>
    <row r="56" spans="1:18" s="73" customFormat="1" ht="47.25">
      <c r="A56" s="32" t="s">
        <v>1059</v>
      </c>
      <c r="B56" s="74" t="s">
        <v>360</v>
      </c>
      <c r="C56" s="32"/>
      <c r="D56" s="75"/>
      <c r="E56" s="75"/>
      <c r="F56" s="75">
        <f t="shared" si="0"/>
        <v>0</v>
      </c>
      <c r="G56" s="108" t="s">
        <v>1615</v>
      </c>
      <c r="H56" s="75" t="s">
        <v>25</v>
      </c>
      <c r="I56" s="75">
        <v>2310000</v>
      </c>
      <c r="J56" s="38"/>
      <c r="K56" s="72"/>
      <c r="L56" s="72"/>
      <c r="M56" s="72"/>
      <c r="N56" s="72"/>
      <c r="O56" s="72"/>
      <c r="P56" s="72"/>
      <c r="Q56" s="72"/>
      <c r="R56" s="72"/>
    </row>
    <row r="57" spans="1:19" s="73" customFormat="1" ht="63">
      <c r="A57" s="32" t="s">
        <v>1114</v>
      </c>
      <c r="B57" s="74" t="s">
        <v>362</v>
      </c>
      <c r="C57" s="32" t="s">
        <v>94</v>
      </c>
      <c r="D57" s="75">
        <v>200000</v>
      </c>
      <c r="E57" s="75">
        <v>450000</v>
      </c>
      <c r="F57" s="75">
        <f t="shared" si="0"/>
        <v>540000</v>
      </c>
      <c r="G57" s="59"/>
      <c r="H57" s="59"/>
      <c r="I57" s="59"/>
      <c r="J57" s="59"/>
      <c r="K57" s="72"/>
      <c r="L57" s="72"/>
      <c r="M57" s="72"/>
      <c r="N57" s="72"/>
      <c r="O57" s="72"/>
      <c r="P57" s="72"/>
      <c r="Q57" s="72"/>
      <c r="R57" s="72"/>
      <c r="S57" s="72"/>
    </row>
    <row r="58" spans="1:18" s="73" customFormat="1" ht="31.5">
      <c r="A58" s="32" t="s">
        <v>1028</v>
      </c>
      <c r="B58" s="74" t="s">
        <v>1616</v>
      </c>
      <c r="C58" s="32"/>
      <c r="D58" s="75"/>
      <c r="E58" s="75"/>
      <c r="F58" s="75">
        <f t="shared" si="0"/>
        <v>0</v>
      </c>
      <c r="G58" s="108" t="s">
        <v>1617</v>
      </c>
      <c r="H58" s="75" t="s">
        <v>25</v>
      </c>
      <c r="I58" s="75" t="s">
        <v>1618</v>
      </c>
      <c r="J58" s="106"/>
      <c r="K58" s="72"/>
      <c r="L58" s="72"/>
      <c r="M58" s="72"/>
      <c r="N58" s="72"/>
      <c r="O58" s="72"/>
      <c r="P58" s="72"/>
      <c r="Q58" s="72"/>
      <c r="R58" s="72"/>
    </row>
    <row r="59" spans="1:18" s="73" customFormat="1" ht="31.5">
      <c r="A59" s="32" t="s">
        <v>1062</v>
      </c>
      <c r="B59" s="74" t="s">
        <v>375</v>
      </c>
      <c r="C59" s="32" t="s">
        <v>25</v>
      </c>
      <c r="D59" s="75">
        <v>160000</v>
      </c>
      <c r="E59" s="75">
        <v>300000</v>
      </c>
      <c r="F59" s="75"/>
      <c r="G59" s="108"/>
      <c r="H59" s="75"/>
      <c r="I59" s="75"/>
      <c r="J59" s="106"/>
      <c r="K59" s="72"/>
      <c r="L59" s="72"/>
      <c r="M59" s="72"/>
      <c r="N59" s="72"/>
      <c r="O59" s="72"/>
      <c r="P59" s="72"/>
      <c r="Q59" s="72"/>
      <c r="R59" s="72"/>
    </row>
    <row r="60" spans="1:19" s="73" customFormat="1" ht="15.75">
      <c r="A60" s="32" t="s">
        <v>1063</v>
      </c>
      <c r="B60" s="74" t="s">
        <v>856</v>
      </c>
      <c r="C60" s="32" t="s">
        <v>25</v>
      </c>
      <c r="D60" s="75">
        <v>300000</v>
      </c>
      <c r="E60" s="75">
        <v>800000</v>
      </c>
      <c r="F60" s="75">
        <f t="shared" si="0"/>
        <v>960000</v>
      </c>
      <c r="G60" s="59"/>
      <c r="H60" s="125"/>
      <c r="I60" s="59"/>
      <c r="J60" s="97"/>
      <c r="K60" s="72"/>
      <c r="L60" s="72"/>
      <c r="M60" s="72"/>
      <c r="N60" s="72"/>
      <c r="O60" s="72"/>
      <c r="P60" s="72"/>
      <c r="Q60" s="72"/>
      <c r="R60" s="72"/>
      <c r="S60" s="72"/>
    </row>
    <row r="61" spans="1:19" s="73" customFormat="1" ht="15.75">
      <c r="A61" s="32" t="s">
        <v>1031</v>
      </c>
      <c r="B61" s="74" t="s">
        <v>404</v>
      </c>
      <c r="C61" s="74"/>
      <c r="D61" s="75"/>
      <c r="E61" s="75"/>
      <c r="F61" s="75">
        <f t="shared" si="0"/>
        <v>0</v>
      </c>
      <c r="G61" s="74" t="s">
        <v>1619</v>
      </c>
      <c r="H61" s="32" t="s">
        <v>25</v>
      </c>
      <c r="I61" s="75">
        <v>3410000</v>
      </c>
      <c r="J61" s="38"/>
      <c r="K61" s="72"/>
      <c r="L61" s="72"/>
      <c r="M61" s="72"/>
      <c r="N61" s="72"/>
      <c r="O61" s="72"/>
      <c r="P61" s="72"/>
      <c r="Q61" s="72"/>
      <c r="R61" s="72"/>
      <c r="S61" s="72"/>
    </row>
    <row r="62" spans="1:19" s="83" customFormat="1" ht="15.75">
      <c r="A62" s="39" t="s">
        <v>1069</v>
      </c>
      <c r="B62" s="88" t="s">
        <v>406</v>
      </c>
      <c r="C62" s="39" t="s">
        <v>25</v>
      </c>
      <c r="D62" s="87">
        <v>1400000</v>
      </c>
      <c r="E62" s="87">
        <v>1700000</v>
      </c>
      <c r="F62" s="87">
        <f t="shared" si="0"/>
        <v>2040000</v>
      </c>
      <c r="G62" s="107"/>
      <c r="H62" s="87"/>
      <c r="I62" s="87"/>
      <c r="J62" s="86"/>
      <c r="K62" s="82"/>
      <c r="L62" s="82"/>
      <c r="M62" s="82"/>
      <c r="N62" s="82"/>
      <c r="O62" s="82"/>
      <c r="P62" s="82"/>
      <c r="Q62" s="82"/>
      <c r="R62" s="82"/>
      <c r="S62" s="82"/>
    </row>
    <row r="63" spans="1:19" s="83" customFormat="1" ht="15.75">
      <c r="A63" s="39" t="s">
        <v>1070</v>
      </c>
      <c r="B63" s="88" t="s">
        <v>408</v>
      </c>
      <c r="C63" s="39" t="s">
        <v>25</v>
      </c>
      <c r="D63" s="87">
        <v>850000</v>
      </c>
      <c r="E63" s="87">
        <v>1100000</v>
      </c>
      <c r="F63" s="87">
        <f t="shared" si="0"/>
        <v>1320000</v>
      </c>
      <c r="G63" s="107"/>
      <c r="H63" s="87"/>
      <c r="I63" s="87"/>
      <c r="J63" s="86"/>
      <c r="K63" s="82"/>
      <c r="L63" s="82"/>
      <c r="M63" s="82"/>
      <c r="N63" s="82"/>
      <c r="O63" s="82"/>
      <c r="P63" s="82"/>
      <c r="Q63" s="82"/>
      <c r="R63" s="82"/>
      <c r="S63" s="82"/>
    </row>
    <row r="64" spans="1:19" s="83" customFormat="1" ht="15.75">
      <c r="A64" s="39" t="s">
        <v>1071</v>
      </c>
      <c r="B64" s="88" t="s">
        <v>410</v>
      </c>
      <c r="C64" s="39" t="s">
        <v>25</v>
      </c>
      <c r="D64" s="87">
        <v>350000</v>
      </c>
      <c r="E64" s="87">
        <v>500000</v>
      </c>
      <c r="F64" s="87">
        <f t="shared" si="0"/>
        <v>600000</v>
      </c>
      <c r="G64" s="107"/>
      <c r="H64" s="87"/>
      <c r="I64" s="87"/>
      <c r="J64" s="86"/>
      <c r="K64" s="82"/>
      <c r="L64" s="82"/>
      <c r="M64" s="82"/>
      <c r="N64" s="82"/>
      <c r="O64" s="82"/>
      <c r="P64" s="82"/>
      <c r="Q64" s="82"/>
      <c r="R64" s="82"/>
      <c r="S64" s="82"/>
    </row>
    <row r="65" spans="1:19" s="83" customFormat="1" ht="15.75">
      <c r="A65" s="39" t="s">
        <v>1072</v>
      </c>
      <c r="B65" s="88" t="s">
        <v>412</v>
      </c>
      <c r="C65" s="39" t="s">
        <v>25</v>
      </c>
      <c r="D65" s="87">
        <v>1100000</v>
      </c>
      <c r="E65" s="87">
        <v>1400000</v>
      </c>
      <c r="F65" s="87">
        <f t="shared" si="0"/>
        <v>1680000</v>
      </c>
      <c r="G65" s="107"/>
      <c r="H65" s="87"/>
      <c r="I65" s="87"/>
      <c r="J65" s="86"/>
      <c r="K65" s="82"/>
      <c r="L65" s="82"/>
      <c r="M65" s="82"/>
      <c r="N65" s="82"/>
      <c r="O65" s="82"/>
      <c r="P65" s="82"/>
      <c r="Q65" s="82"/>
      <c r="R65" s="82"/>
      <c r="S65" s="82"/>
    </row>
    <row r="66" spans="1:18" s="73" customFormat="1" ht="15.75">
      <c r="A66" s="32" t="s">
        <v>1033</v>
      </c>
      <c r="B66" s="74" t="s">
        <v>1620</v>
      </c>
      <c r="C66" s="32"/>
      <c r="D66" s="75"/>
      <c r="E66" s="75"/>
      <c r="F66" s="75">
        <f t="shared" si="0"/>
        <v>0</v>
      </c>
      <c r="G66" s="75"/>
      <c r="H66" s="75"/>
      <c r="I66" s="97"/>
      <c r="J66" s="106"/>
      <c r="K66" s="72"/>
      <c r="L66" s="72"/>
      <c r="M66" s="72"/>
      <c r="N66" s="72"/>
      <c r="O66" s="72"/>
      <c r="P66" s="72"/>
      <c r="Q66" s="72"/>
      <c r="R66" s="72"/>
    </row>
    <row r="67" spans="1:256" s="73" customFormat="1" ht="78.75">
      <c r="A67" s="39" t="s">
        <v>1074</v>
      </c>
      <c r="B67" s="88" t="s">
        <v>418</v>
      </c>
      <c r="C67" s="39"/>
      <c r="D67" s="87"/>
      <c r="E67" s="87"/>
      <c r="F67" s="87">
        <f t="shared" si="0"/>
        <v>0</v>
      </c>
      <c r="G67" s="107" t="s">
        <v>1621</v>
      </c>
      <c r="H67" s="32" t="s">
        <v>25</v>
      </c>
      <c r="I67" s="87" t="s">
        <v>1622</v>
      </c>
      <c r="J67" s="31"/>
      <c r="K67" s="82"/>
      <c r="L67" s="82"/>
      <c r="M67" s="82"/>
      <c r="N67" s="82"/>
      <c r="O67" s="82"/>
      <c r="P67" s="82"/>
      <c r="Q67" s="82"/>
      <c r="R67" s="82"/>
      <c r="S67" s="82"/>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3"/>
      <c r="FX67" s="83"/>
      <c r="FY67" s="83"/>
      <c r="FZ67" s="83"/>
      <c r="GA67" s="83"/>
      <c r="GB67" s="83"/>
      <c r="GC67" s="83"/>
      <c r="GD67" s="83"/>
      <c r="GE67" s="83"/>
      <c r="GF67" s="83"/>
      <c r="GG67" s="83"/>
      <c r="GH67" s="83"/>
      <c r="GI67" s="83"/>
      <c r="GJ67" s="83"/>
      <c r="GK67" s="83"/>
      <c r="GL67" s="83"/>
      <c r="GM67" s="83"/>
      <c r="GN67" s="83"/>
      <c r="GO67" s="83"/>
      <c r="GP67" s="83"/>
      <c r="GQ67" s="83"/>
      <c r="GR67" s="83"/>
      <c r="GS67" s="83"/>
      <c r="GT67" s="83"/>
      <c r="GU67" s="83"/>
      <c r="GV67" s="83"/>
      <c r="GW67" s="83"/>
      <c r="GX67" s="83"/>
      <c r="GY67" s="83"/>
      <c r="GZ67" s="83"/>
      <c r="HA67" s="83"/>
      <c r="HB67" s="83"/>
      <c r="HC67" s="83"/>
      <c r="HD67" s="83"/>
      <c r="HE67" s="83"/>
      <c r="HF67" s="83"/>
      <c r="HG67" s="83"/>
      <c r="HH67" s="83"/>
      <c r="HI67" s="83"/>
      <c r="HJ67" s="83"/>
      <c r="HK67" s="83"/>
      <c r="HL67" s="83"/>
      <c r="HM67" s="83"/>
      <c r="HN67" s="83"/>
      <c r="HO67" s="83"/>
      <c r="HP67" s="83"/>
      <c r="HQ67" s="83"/>
      <c r="HR67" s="83"/>
      <c r="HS67" s="83"/>
      <c r="HT67" s="83"/>
      <c r="HU67" s="83"/>
      <c r="HV67" s="83"/>
      <c r="HW67" s="83"/>
      <c r="HX67" s="83"/>
      <c r="HY67" s="83"/>
      <c r="HZ67" s="83"/>
      <c r="IA67" s="83"/>
      <c r="IB67" s="83"/>
      <c r="IC67" s="83"/>
      <c r="ID67" s="83"/>
      <c r="IE67" s="83"/>
      <c r="IF67" s="83"/>
      <c r="IG67" s="83"/>
      <c r="IH67" s="83"/>
      <c r="II67" s="83"/>
      <c r="IJ67" s="83"/>
      <c r="IK67" s="83"/>
      <c r="IL67" s="83"/>
      <c r="IM67" s="83"/>
      <c r="IN67" s="83"/>
      <c r="IO67" s="83"/>
      <c r="IP67" s="83"/>
      <c r="IQ67" s="83"/>
      <c r="IR67" s="83"/>
      <c r="IS67" s="83"/>
      <c r="IT67" s="83"/>
      <c r="IU67" s="83"/>
      <c r="IV67" s="83"/>
    </row>
    <row r="68" spans="1:256" s="73" customFormat="1" ht="15.75">
      <c r="A68" s="39" t="s">
        <v>1130</v>
      </c>
      <c r="B68" s="88" t="s">
        <v>1567</v>
      </c>
      <c r="C68" s="39" t="s">
        <v>25</v>
      </c>
      <c r="D68" s="87">
        <v>2501000</v>
      </c>
      <c r="E68" s="87">
        <v>3978000</v>
      </c>
      <c r="F68" s="87"/>
      <c r="G68" s="59"/>
      <c r="H68" s="125"/>
      <c r="I68" s="59"/>
      <c r="J68" s="31"/>
      <c r="K68" s="82"/>
      <c r="L68" s="82"/>
      <c r="M68" s="82"/>
      <c r="N68" s="82"/>
      <c r="O68" s="82"/>
      <c r="P68" s="82"/>
      <c r="Q68" s="82"/>
      <c r="R68" s="82"/>
      <c r="S68" s="82"/>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83"/>
      <c r="FL68" s="83"/>
      <c r="FM68" s="83"/>
      <c r="FN68" s="83"/>
      <c r="FO68" s="83"/>
      <c r="FP68" s="83"/>
      <c r="FQ68" s="83"/>
      <c r="FR68" s="83"/>
      <c r="FS68" s="83"/>
      <c r="FT68" s="83"/>
      <c r="FU68" s="83"/>
      <c r="FV68" s="83"/>
      <c r="FW68" s="83"/>
      <c r="FX68" s="83"/>
      <c r="FY68" s="83"/>
      <c r="FZ68" s="83"/>
      <c r="GA68" s="83"/>
      <c r="GB68" s="83"/>
      <c r="GC68" s="83"/>
      <c r="GD68" s="83"/>
      <c r="GE68" s="83"/>
      <c r="GF68" s="83"/>
      <c r="GG68" s="83"/>
      <c r="GH68" s="83"/>
      <c r="GI68" s="83"/>
      <c r="GJ68" s="83"/>
      <c r="GK68" s="83"/>
      <c r="GL68" s="83"/>
      <c r="GM68" s="83"/>
      <c r="GN68" s="83"/>
      <c r="GO68" s="83"/>
      <c r="GP68" s="83"/>
      <c r="GQ68" s="83"/>
      <c r="GR68" s="83"/>
      <c r="GS68" s="83"/>
      <c r="GT68" s="83"/>
      <c r="GU68" s="83"/>
      <c r="GV68" s="83"/>
      <c r="GW68" s="83"/>
      <c r="GX68" s="83"/>
      <c r="GY68" s="83"/>
      <c r="GZ68" s="83"/>
      <c r="HA68" s="83"/>
      <c r="HB68" s="83"/>
      <c r="HC68" s="83"/>
      <c r="HD68" s="83"/>
      <c r="HE68" s="83"/>
      <c r="HF68" s="83"/>
      <c r="HG68" s="83"/>
      <c r="HH68" s="83"/>
      <c r="HI68" s="83"/>
      <c r="HJ68" s="83"/>
      <c r="HK68" s="83"/>
      <c r="HL68" s="83"/>
      <c r="HM68" s="83"/>
      <c r="HN68" s="83"/>
      <c r="HO68" s="83"/>
      <c r="HP68" s="83"/>
      <c r="HQ68" s="83"/>
      <c r="HR68" s="83"/>
      <c r="HS68" s="83"/>
      <c r="HT68" s="83"/>
      <c r="HU68" s="83"/>
      <c r="HV68" s="83"/>
      <c r="HW68" s="83"/>
      <c r="HX68" s="83"/>
      <c r="HY68" s="83"/>
      <c r="HZ68" s="83"/>
      <c r="IA68" s="83"/>
      <c r="IB68" s="83"/>
      <c r="IC68" s="83"/>
      <c r="ID68" s="83"/>
      <c r="IE68" s="83"/>
      <c r="IF68" s="83"/>
      <c r="IG68" s="83"/>
      <c r="IH68" s="83"/>
      <c r="II68" s="83"/>
      <c r="IJ68" s="83"/>
      <c r="IK68" s="83"/>
      <c r="IL68" s="83"/>
      <c r="IM68" s="83"/>
      <c r="IN68" s="83"/>
      <c r="IO68" s="83"/>
      <c r="IP68" s="83"/>
      <c r="IQ68" s="83"/>
      <c r="IR68" s="83"/>
      <c r="IS68" s="83"/>
      <c r="IT68" s="83"/>
      <c r="IU68" s="83"/>
      <c r="IV68" s="83"/>
    </row>
    <row r="69" spans="1:256" s="73" customFormat="1" ht="15.75">
      <c r="A69" s="39" t="s">
        <v>1131</v>
      </c>
      <c r="B69" s="88" t="s">
        <v>421</v>
      </c>
      <c r="C69" s="39" t="s">
        <v>25</v>
      </c>
      <c r="D69" s="87">
        <v>3281000</v>
      </c>
      <c r="E69" s="87">
        <v>4202400</v>
      </c>
      <c r="F69" s="87"/>
      <c r="G69" s="107"/>
      <c r="H69" s="32"/>
      <c r="I69" s="87"/>
      <c r="J69" s="31"/>
      <c r="K69" s="82"/>
      <c r="L69" s="82"/>
      <c r="M69" s="82"/>
      <c r="N69" s="82"/>
      <c r="O69" s="82"/>
      <c r="P69" s="82"/>
      <c r="Q69" s="82"/>
      <c r="R69" s="82"/>
      <c r="S69" s="82"/>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3"/>
      <c r="FX69" s="83"/>
      <c r="FY69" s="83"/>
      <c r="FZ69" s="83"/>
      <c r="GA69" s="83"/>
      <c r="GB69" s="83"/>
      <c r="GC69" s="83"/>
      <c r="GD69" s="83"/>
      <c r="GE69" s="83"/>
      <c r="GF69" s="83"/>
      <c r="GG69" s="83"/>
      <c r="GH69" s="83"/>
      <c r="GI69" s="83"/>
      <c r="GJ69" s="83"/>
      <c r="GK69" s="83"/>
      <c r="GL69" s="83"/>
      <c r="GM69" s="83"/>
      <c r="GN69" s="83"/>
      <c r="GO69" s="83"/>
      <c r="GP69" s="83"/>
      <c r="GQ69" s="83"/>
      <c r="GR69" s="83"/>
      <c r="GS69" s="83"/>
      <c r="GT69" s="83"/>
      <c r="GU69" s="83"/>
      <c r="GV69" s="83"/>
      <c r="GW69" s="83"/>
      <c r="GX69" s="83"/>
      <c r="GY69" s="83"/>
      <c r="GZ69" s="83"/>
      <c r="HA69" s="83"/>
      <c r="HB69" s="83"/>
      <c r="HC69" s="83"/>
      <c r="HD69" s="83"/>
      <c r="HE69" s="83"/>
      <c r="HF69" s="83"/>
      <c r="HG69" s="83"/>
      <c r="HH69" s="83"/>
      <c r="HI69" s="83"/>
      <c r="HJ69" s="83"/>
      <c r="HK69" s="83"/>
      <c r="HL69" s="83"/>
      <c r="HM69" s="83"/>
      <c r="HN69" s="83"/>
      <c r="HO69" s="83"/>
      <c r="HP69" s="83"/>
      <c r="HQ69" s="83"/>
      <c r="HR69" s="83"/>
      <c r="HS69" s="83"/>
      <c r="HT69" s="83"/>
      <c r="HU69" s="83"/>
      <c r="HV69" s="83"/>
      <c r="HW69" s="83"/>
      <c r="HX69" s="83"/>
      <c r="HY69" s="83"/>
      <c r="HZ69" s="83"/>
      <c r="IA69" s="83"/>
      <c r="IB69" s="83"/>
      <c r="IC69" s="83"/>
      <c r="ID69" s="83"/>
      <c r="IE69" s="83"/>
      <c r="IF69" s="83"/>
      <c r="IG69" s="83"/>
      <c r="IH69" s="83"/>
      <c r="II69" s="83"/>
      <c r="IJ69" s="83"/>
      <c r="IK69" s="83"/>
      <c r="IL69" s="83"/>
      <c r="IM69" s="83"/>
      <c r="IN69" s="83"/>
      <c r="IO69" s="83"/>
      <c r="IP69" s="83"/>
      <c r="IQ69" s="83"/>
      <c r="IR69" s="83"/>
      <c r="IS69" s="83"/>
      <c r="IT69" s="83"/>
      <c r="IU69" s="83"/>
      <c r="IV69" s="83"/>
    </row>
    <row r="70" spans="1:256" s="73" customFormat="1" ht="15.75">
      <c r="A70" s="39" t="s">
        <v>1132</v>
      </c>
      <c r="B70" s="88" t="s">
        <v>423</v>
      </c>
      <c r="C70" s="39" t="s">
        <v>25</v>
      </c>
      <c r="D70" s="87">
        <v>3438000</v>
      </c>
      <c r="E70" s="87">
        <v>4149600</v>
      </c>
      <c r="F70" s="87"/>
      <c r="G70" s="107"/>
      <c r="H70" s="32"/>
      <c r="I70" s="87"/>
      <c r="J70" s="31"/>
      <c r="K70" s="82"/>
      <c r="L70" s="82"/>
      <c r="M70" s="82"/>
      <c r="N70" s="82"/>
      <c r="O70" s="82"/>
      <c r="P70" s="82"/>
      <c r="Q70" s="82"/>
      <c r="R70" s="82"/>
      <c r="S70" s="82"/>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c r="GB70" s="83"/>
      <c r="GC70" s="83"/>
      <c r="GD70" s="83"/>
      <c r="GE70" s="83"/>
      <c r="GF70" s="83"/>
      <c r="GG70" s="83"/>
      <c r="GH70" s="83"/>
      <c r="GI70" s="83"/>
      <c r="GJ70" s="83"/>
      <c r="GK70" s="83"/>
      <c r="GL70" s="83"/>
      <c r="GM70" s="83"/>
      <c r="GN70" s="83"/>
      <c r="GO70" s="83"/>
      <c r="GP70" s="83"/>
      <c r="GQ70" s="83"/>
      <c r="GR70" s="83"/>
      <c r="GS70" s="83"/>
      <c r="GT70" s="83"/>
      <c r="GU70" s="83"/>
      <c r="GV70" s="83"/>
      <c r="GW70" s="83"/>
      <c r="GX70" s="83"/>
      <c r="GY70" s="83"/>
      <c r="GZ70" s="83"/>
      <c r="HA70" s="83"/>
      <c r="HB70" s="83"/>
      <c r="HC70" s="83"/>
      <c r="HD70" s="83"/>
      <c r="HE70" s="83"/>
      <c r="HF70" s="83"/>
      <c r="HG70" s="83"/>
      <c r="HH70" s="83"/>
      <c r="HI70" s="83"/>
      <c r="HJ70" s="83"/>
      <c r="HK70" s="83"/>
      <c r="HL70" s="83"/>
      <c r="HM70" s="83"/>
      <c r="HN70" s="83"/>
      <c r="HO70" s="83"/>
      <c r="HP70" s="83"/>
      <c r="HQ70" s="83"/>
      <c r="HR70" s="83"/>
      <c r="HS70" s="83"/>
      <c r="HT70" s="83"/>
      <c r="HU70" s="83"/>
      <c r="HV70" s="83"/>
      <c r="HW70" s="83"/>
      <c r="HX70" s="83"/>
      <c r="HY70" s="83"/>
      <c r="HZ70" s="83"/>
      <c r="IA70" s="83"/>
      <c r="IB70" s="83"/>
      <c r="IC70" s="83"/>
      <c r="ID70" s="83"/>
      <c r="IE70" s="83"/>
      <c r="IF70" s="83"/>
      <c r="IG70" s="83"/>
      <c r="IH70" s="83"/>
      <c r="II70" s="83"/>
      <c r="IJ70" s="83"/>
      <c r="IK70" s="83"/>
      <c r="IL70" s="83"/>
      <c r="IM70" s="83"/>
      <c r="IN70" s="83"/>
      <c r="IO70" s="83"/>
      <c r="IP70" s="83"/>
      <c r="IQ70" s="83"/>
      <c r="IR70" s="83"/>
      <c r="IS70" s="83"/>
      <c r="IT70" s="83"/>
      <c r="IU70" s="83"/>
      <c r="IV70" s="83"/>
    </row>
    <row r="71" spans="1:256" s="73" customFormat="1" ht="15.75">
      <c r="A71" s="39" t="s">
        <v>1133</v>
      </c>
      <c r="B71" s="88" t="s">
        <v>425</v>
      </c>
      <c r="C71" s="39" t="s">
        <v>25</v>
      </c>
      <c r="D71" s="87">
        <v>3370000</v>
      </c>
      <c r="E71" s="87">
        <v>4863600</v>
      </c>
      <c r="F71" s="87"/>
      <c r="G71" s="107"/>
      <c r="H71" s="32"/>
      <c r="I71" s="87"/>
      <c r="J71" s="31"/>
      <c r="K71" s="82"/>
      <c r="L71" s="82"/>
      <c r="M71" s="82"/>
      <c r="N71" s="82"/>
      <c r="O71" s="82"/>
      <c r="P71" s="82"/>
      <c r="Q71" s="82"/>
      <c r="R71" s="82"/>
      <c r="S71" s="82"/>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c r="EO71" s="83"/>
      <c r="EP71" s="83"/>
      <c r="EQ71" s="83"/>
      <c r="ER71" s="83"/>
      <c r="ES71" s="83"/>
      <c r="ET71" s="83"/>
      <c r="EU71" s="83"/>
      <c r="EV71" s="83"/>
      <c r="EW71" s="83"/>
      <c r="EX71" s="83"/>
      <c r="EY71" s="83"/>
      <c r="EZ71" s="83"/>
      <c r="FA71" s="83"/>
      <c r="FB71" s="83"/>
      <c r="FC71" s="83"/>
      <c r="FD71" s="83"/>
      <c r="FE71" s="83"/>
      <c r="FF71" s="83"/>
      <c r="FG71" s="83"/>
      <c r="FH71" s="83"/>
      <c r="FI71" s="83"/>
      <c r="FJ71" s="83"/>
      <c r="FK71" s="83"/>
      <c r="FL71" s="83"/>
      <c r="FM71" s="83"/>
      <c r="FN71" s="83"/>
      <c r="FO71" s="83"/>
      <c r="FP71" s="83"/>
      <c r="FQ71" s="83"/>
      <c r="FR71" s="83"/>
      <c r="FS71" s="83"/>
      <c r="FT71" s="83"/>
      <c r="FU71" s="83"/>
      <c r="FV71" s="83"/>
      <c r="FW71" s="83"/>
      <c r="FX71" s="83"/>
      <c r="FY71" s="83"/>
      <c r="FZ71" s="83"/>
      <c r="GA71" s="83"/>
      <c r="GB71" s="83"/>
      <c r="GC71" s="83"/>
      <c r="GD71" s="83"/>
      <c r="GE71" s="83"/>
      <c r="GF71" s="83"/>
      <c r="GG71" s="83"/>
      <c r="GH71" s="83"/>
      <c r="GI71" s="83"/>
      <c r="GJ71" s="83"/>
      <c r="GK71" s="83"/>
      <c r="GL71" s="83"/>
      <c r="GM71" s="83"/>
      <c r="GN71" s="83"/>
      <c r="GO71" s="83"/>
      <c r="GP71" s="83"/>
      <c r="GQ71" s="83"/>
      <c r="GR71" s="83"/>
      <c r="GS71" s="83"/>
      <c r="GT71" s="83"/>
      <c r="GU71" s="83"/>
      <c r="GV71" s="83"/>
      <c r="GW71" s="83"/>
      <c r="GX71" s="83"/>
      <c r="GY71" s="83"/>
      <c r="GZ71" s="83"/>
      <c r="HA71" s="83"/>
      <c r="HB71" s="83"/>
      <c r="HC71" s="83"/>
      <c r="HD71" s="83"/>
      <c r="HE71" s="83"/>
      <c r="HF71" s="83"/>
      <c r="HG71" s="83"/>
      <c r="HH71" s="83"/>
      <c r="HI71" s="83"/>
      <c r="HJ71" s="83"/>
      <c r="HK71" s="83"/>
      <c r="HL71" s="83"/>
      <c r="HM71" s="83"/>
      <c r="HN71" s="83"/>
      <c r="HO71" s="83"/>
      <c r="HP71" s="83"/>
      <c r="HQ71" s="83"/>
      <c r="HR71" s="83"/>
      <c r="HS71" s="83"/>
      <c r="HT71" s="83"/>
      <c r="HU71" s="83"/>
      <c r="HV71" s="83"/>
      <c r="HW71" s="83"/>
      <c r="HX71" s="83"/>
      <c r="HY71" s="83"/>
      <c r="HZ71" s="83"/>
      <c r="IA71" s="83"/>
      <c r="IB71" s="83"/>
      <c r="IC71" s="83"/>
      <c r="ID71" s="83"/>
      <c r="IE71" s="83"/>
      <c r="IF71" s="83"/>
      <c r="IG71" s="83"/>
      <c r="IH71" s="83"/>
      <c r="II71" s="83"/>
      <c r="IJ71" s="83"/>
      <c r="IK71" s="83"/>
      <c r="IL71" s="83"/>
      <c r="IM71" s="83"/>
      <c r="IN71" s="83"/>
      <c r="IO71" s="83"/>
      <c r="IP71" s="83"/>
      <c r="IQ71" s="83"/>
      <c r="IR71" s="83"/>
      <c r="IS71" s="83"/>
      <c r="IT71" s="83"/>
      <c r="IU71" s="83"/>
      <c r="IV71" s="83"/>
    </row>
    <row r="72" spans="1:256" s="73" customFormat="1" ht="15.75">
      <c r="A72" s="39" t="s">
        <v>1134</v>
      </c>
      <c r="B72" s="88" t="s">
        <v>427</v>
      </c>
      <c r="C72" s="39" t="s">
        <v>25</v>
      </c>
      <c r="D72" s="87">
        <v>2791000</v>
      </c>
      <c r="E72" s="87">
        <v>4358400</v>
      </c>
      <c r="F72" s="87"/>
      <c r="G72" s="107"/>
      <c r="H72" s="32"/>
      <c r="I72" s="87"/>
      <c r="J72" s="31"/>
      <c r="K72" s="82"/>
      <c r="L72" s="82"/>
      <c r="M72" s="82"/>
      <c r="N72" s="82"/>
      <c r="O72" s="82"/>
      <c r="P72" s="82"/>
      <c r="Q72" s="82"/>
      <c r="R72" s="82"/>
      <c r="S72" s="82"/>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c r="FL72" s="83"/>
      <c r="FM72" s="83"/>
      <c r="FN72" s="83"/>
      <c r="FO72" s="83"/>
      <c r="FP72" s="83"/>
      <c r="FQ72" s="83"/>
      <c r="FR72" s="83"/>
      <c r="FS72" s="83"/>
      <c r="FT72" s="83"/>
      <c r="FU72" s="83"/>
      <c r="FV72" s="83"/>
      <c r="FW72" s="83"/>
      <c r="FX72" s="83"/>
      <c r="FY72" s="83"/>
      <c r="FZ72" s="83"/>
      <c r="GA72" s="83"/>
      <c r="GB72" s="83"/>
      <c r="GC72" s="83"/>
      <c r="GD72" s="83"/>
      <c r="GE72" s="83"/>
      <c r="GF72" s="83"/>
      <c r="GG72" s="83"/>
      <c r="GH72" s="83"/>
      <c r="GI72" s="83"/>
      <c r="GJ72" s="83"/>
      <c r="GK72" s="83"/>
      <c r="GL72" s="83"/>
      <c r="GM72" s="83"/>
      <c r="GN72" s="83"/>
      <c r="GO72" s="83"/>
      <c r="GP72" s="83"/>
      <c r="GQ72" s="83"/>
      <c r="GR72" s="83"/>
      <c r="GS72" s="83"/>
      <c r="GT72" s="83"/>
      <c r="GU72" s="83"/>
      <c r="GV72" s="83"/>
      <c r="GW72" s="83"/>
      <c r="GX72" s="83"/>
      <c r="GY72" s="83"/>
      <c r="GZ72" s="83"/>
      <c r="HA72" s="83"/>
      <c r="HB72" s="83"/>
      <c r="HC72" s="83"/>
      <c r="HD72" s="83"/>
      <c r="HE72" s="83"/>
      <c r="HF72" s="83"/>
      <c r="HG72" s="83"/>
      <c r="HH72" s="83"/>
      <c r="HI72" s="83"/>
      <c r="HJ72" s="83"/>
      <c r="HK72" s="83"/>
      <c r="HL72" s="83"/>
      <c r="HM72" s="83"/>
      <c r="HN72" s="83"/>
      <c r="HO72" s="83"/>
      <c r="HP72" s="83"/>
      <c r="HQ72" s="83"/>
      <c r="HR72" s="83"/>
      <c r="HS72" s="83"/>
      <c r="HT72" s="83"/>
      <c r="HU72" s="83"/>
      <c r="HV72" s="83"/>
      <c r="HW72" s="83"/>
      <c r="HX72" s="83"/>
      <c r="HY72" s="83"/>
      <c r="HZ72" s="83"/>
      <c r="IA72" s="83"/>
      <c r="IB72" s="83"/>
      <c r="IC72" s="83"/>
      <c r="ID72" s="83"/>
      <c r="IE72" s="83"/>
      <c r="IF72" s="83"/>
      <c r="IG72" s="83"/>
      <c r="IH72" s="83"/>
      <c r="II72" s="83"/>
      <c r="IJ72" s="83"/>
      <c r="IK72" s="83"/>
      <c r="IL72" s="83"/>
      <c r="IM72" s="83"/>
      <c r="IN72" s="83"/>
      <c r="IO72" s="83"/>
      <c r="IP72" s="83"/>
      <c r="IQ72" s="83"/>
      <c r="IR72" s="83"/>
      <c r="IS72" s="83"/>
      <c r="IT72" s="83"/>
      <c r="IU72" s="83"/>
      <c r="IV72" s="83"/>
    </row>
    <row r="73" spans="1:256" s="73" customFormat="1" ht="15.75">
      <c r="A73" s="39" t="s">
        <v>1135</v>
      </c>
      <c r="B73" s="88" t="s">
        <v>429</v>
      </c>
      <c r="C73" s="39" t="s">
        <v>25</v>
      </c>
      <c r="D73" s="87">
        <v>2747000</v>
      </c>
      <c r="E73" s="87">
        <v>3296000</v>
      </c>
      <c r="F73" s="87"/>
      <c r="G73" s="107"/>
      <c r="H73" s="32"/>
      <c r="I73" s="87"/>
      <c r="J73" s="31"/>
      <c r="K73" s="82"/>
      <c r="L73" s="82"/>
      <c r="M73" s="82"/>
      <c r="N73" s="82"/>
      <c r="O73" s="82"/>
      <c r="P73" s="82"/>
      <c r="Q73" s="82"/>
      <c r="R73" s="82"/>
      <c r="S73" s="82"/>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c r="FF73" s="83"/>
      <c r="FG73" s="83"/>
      <c r="FH73" s="83"/>
      <c r="FI73" s="83"/>
      <c r="FJ73" s="83"/>
      <c r="FK73" s="83"/>
      <c r="FL73" s="83"/>
      <c r="FM73" s="83"/>
      <c r="FN73" s="83"/>
      <c r="FO73" s="83"/>
      <c r="FP73" s="83"/>
      <c r="FQ73" s="83"/>
      <c r="FR73" s="83"/>
      <c r="FS73" s="83"/>
      <c r="FT73" s="83"/>
      <c r="FU73" s="83"/>
      <c r="FV73" s="83"/>
      <c r="FW73" s="83"/>
      <c r="FX73" s="83"/>
      <c r="FY73" s="83"/>
      <c r="FZ73" s="83"/>
      <c r="GA73" s="83"/>
      <c r="GB73" s="83"/>
      <c r="GC73" s="83"/>
      <c r="GD73" s="83"/>
      <c r="GE73" s="83"/>
      <c r="GF73" s="83"/>
      <c r="GG73" s="83"/>
      <c r="GH73" s="83"/>
      <c r="GI73" s="83"/>
      <c r="GJ73" s="83"/>
      <c r="GK73" s="83"/>
      <c r="GL73" s="83"/>
      <c r="GM73" s="83"/>
      <c r="GN73" s="83"/>
      <c r="GO73" s="83"/>
      <c r="GP73" s="83"/>
      <c r="GQ73" s="83"/>
      <c r="GR73" s="83"/>
      <c r="GS73" s="83"/>
      <c r="GT73" s="83"/>
      <c r="GU73" s="83"/>
      <c r="GV73" s="83"/>
      <c r="GW73" s="83"/>
      <c r="GX73" s="83"/>
      <c r="GY73" s="83"/>
      <c r="GZ73" s="83"/>
      <c r="HA73" s="83"/>
      <c r="HB73" s="83"/>
      <c r="HC73" s="83"/>
      <c r="HD73" s="83"/>
      <c r="HE73" s="83"/>
      <c r="HF73" s="83"/>
      <c r="HG73" s="83"/>
      <c r="HH73" s="83"/>
      <c r="HI73" s="83"/>
      <c r="HJ73" s="83"/>
      <c r="HK73" s="83"/>
      <c r="HL73" s="83"/>
      <c r="HM73" s="83"/>
      <c r="HN73" s="83"/>
      <c r="HO73" s="83"/>
      <c r="HP73" s="83"/>
      <c r="HQ73" s="83"/>
      <c r="HR73" s="83"/>
      <c r="HS73" s="83"/>
      <c r="HT73" s="83"/>
      <c r="HU73" s="83"/>
      <c r="HV73" s="83"/>
      <c r="HW73" s="83"/>
      <c r="HX73" s="83"/>
      <c r="HY73" s="83"/>
      <c r="HZ73" s="83"/>
      <c r="IA73" s="83"/>
      <c r="IB73" s="83"/>
      <c r="IC73" s="83"/>
      <c r="ID73" s="83"/>
      <c r="IE73" s="83"/>
      <c r="IF73" s="83"/>
      <c r="IG73" s="83"/>
      <c r="IH73" s="83"/>
      <c r="II73" s="83"/>
      <c r="IJ73" s="83"/>
      <c r="IK73" s="83"/>
      <c r="IL73" s="83"/>
      <c r="IM73" s="83"/>
      <c r="IN73" s="83"/>
      <c r="IO73" s="83"/>
      <c r="IP73" s="83"/>
      <c r="IQ73" s="83"/>
      <c r="IR73" s="83"/>
      <c r="IS73" s="83"/>
      <c r="IT73" s="83"/>
      <c r="IU73" s="83"/>
      <c r="IV73" s="83"/>
    </row>
    <row r="74" spans="1:256" s="73" customFormat="1" ht="15.75">
      <c r="A74" s="39" t="s">
        <v>1136</v>
      </c>
      <c r="B74" s="88" t="s">
        <v>431</v>
      </c>
      <c r="C74" s="39" t="s">
        <v>25</v>
      </c>
      <c r="D74" s="87">
        <v>1155000</v>
      </c>
      <c r="E74" s="87">
        <v>1930800</v>
      </c>
      <c r="F74" s="87">
        <f t="shared" si="0"/>
        <v>2316960</v>
      </c>
      <c r="G74" s="107"/>
      <c r="H74" s="87"/>
      <c r="I74" s="87"/>
      <c r="J74" s="31"/>
      <c r="K74" s="82"/>
      <c r="L74" s="82"/>
      <c r="M74" s="82"/>
      <c r="N74" s="82"/>
      <c r="O74" s="82"/>
      <c r="P74" s="82"/>
      <c r="Q74" s="82"/>
      <c r="R74" s="82"/>
      <c r="S74" s="82"/>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c r="IM74" s="83"/>
      <c r="IN74" s="83"/>
      <c r="IO74" s="83"/>
      <c r="IP74" s="83"/>
      <c r="IQ74" s="83"/>
      <c r="IR74" s="83"/>
      <c r="IS74" s="83"/>
      <c r="IT74" s="83"/>
      <c r="IU74" s="83"/>
      <c r="IV74" s="83"/>
    </row>
    <row r="75" spans="1:256" s="73" customFormat="1" ht="15.75">
      <c r="A75" s="39" t="s">
        <v>1137</v>
      </c>
      <c r="B75" s="88" t="s">
        <v>433</v>
      </c>
      <c r="C75" s="39" t="s">
        <v>25</v>
      </c>
      <c r="D75" s="87">
        <v>828000</v>
      </c>
      <c r="E75" s="87">
        <v>1112400</v>
      </c>
      <c r="F75" s="87"/>
      <c r="G75" s="107"/>
      <c r="H75" s="87"/>
      <c r="I75" s="87"/>
      <c r="J75" s="31"/>
      <c r="K75" s="82"/>
      <c r="L75" s="82"/>
      <c r="M75" s="82"/>
      <c r="N75" s="82"/>
      <c r="O75" s="82"/>
      <c r="P75" s="82"/>
      <c r="Q75" s="82"/>
      <c r="R75" s="82"/>
      <c r="S75" s="82"/>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c r="II75" s="83"/>
      <c r="IJ75" s="83"/>
      <c r="IK75" s="83"/>
      <c r="IL75" s="83"/>
      <c r="IM75" s="83"/>
      <c r="IN75" s="83"/>
      <c r="IO75" s="83"/>
      <c r="IP75" s="83"/>
      <c r="IQ75" s="83"/>
      <c r="IR75" s="83"/>
      <c r="IS75" s="83"/>
      <c r="IT75" s="83"/>
      <c r="IU75" s="83"/>
      <c r="IV75" s="83"/>
    </row>
    <row r="76" spans="1:256" s="73" customFormat="1" ht="63">
      <c r="A76" s="39" t="s">
        <v>1075</v>
      </c>
      <c r="B76" s="88" t="s">
        <v>435</v>
      </c>
      <c r="C76" s="39"/>
      <c r="D76" s="87"/>
      <c r="E76" s="87"/>
      <c r="F76" s="87">
        <f t="shared" si="0"/>
        <v>0</v>
      </c>
      <c r="G76" s="107" t="s">
        <v>1623</v>
      </c>
      <c r="H76" s="32" t="s">
        <v>25</v>
      </c>
      <c r="I76" s="87" t="s">
        <v>1624</v>
      </c>
      <c r="J76" s="31"/>
      <c r="K76" s="82"/>
      <c r="L76" s="82"/>
      <c r="M76" s="82"/>
      <c r="N76" s="82"/>
      <c r="O76" s="82"/>
      <c r="P76" s="82"/>
      <c r="Q76" s="82"/>
      <c r="R76" s="82"/>
      <c r="S76" s="82"/>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3"/>
      <c r="FX76" s="83"/>
      <c r="FY76" s="83"/>
      <c r="FZ76" s="83"/>
      <c r="GA76" s="83"/>
      <c r="GB76" s="83"/>
      <c r="GC76" s="83"/>
      <c r="GD76" s="83"/>
      <c r="GE76" s="83"/>
      <c r="GF76" s="83"/>
      <c r="GG76" s="83"/>
      <c r="GH76" s="83"/>
      <c r="GI76" s="83"/>
      <c r="GJ76" s="83"/>
      <c r="GK76" s="83"/>
      <c r="GL76" s="83"/>
      <c r="GM76" s="83"/>
      <c r="GN76" s="83"/>
      <c r="GO76" s="83"/>
      <c r="GP76" s="83"/>
      <c r="GQ76" s="83"/>
      <c r="GR76" s="83"/>
      <c r="GS76" s="83"/>
      <c r="GT76" s="83"/>
      <c r="GU76" s="83"/>
      <c r="GV76" s="83"/>
      <c r="GW76" s="83"/>
      <c r="GX76" s="83"/>
      <c r="GY76" s="83"/>
      <c r="GZ76" s="83"/>
      <c r="HA76" s="83"/>
      <c r="HB76" s="83"/>
      <c r="HC76" s="83"/>
      <c r="HD76" s="83"/>
      <c r="HE76" s="83"/>
      <c r="HF76" s="83"/>
      <c r="HG76" s="83"/>
      <c r="HH76" s="83"/>
      <c r="HI76" s="83"/>
      <c r="HJ76" s="83"/>
      <c r="HK76" s="83"/>
      <c r="HL76" s="83"/>
      <c r="HM76" s="83"/>
      <c r="HN76" s="83"/>
      <c r="HO76" s="83"/>
      <c r="HP76" s="83"/>
      <c r="HQ76" s="83"/>
      <c r="HR76" s="83"/>
      <c r="HS76" s="83"/>
      <c r="HT76" s="83"/>
      <c r="HU76" s="83"/>
      <c r="HV76" s="83"/>
      <c r="HW76" s="83"/>
      <c r="HX76" s="83"/>
      <c r="HY76" s="83"/>
      <c r="HZ76" s="83"/>
      <c r="IA76" s="83"/>
      <c r="IB76" s="83"/>
      <c r="IC76" s="83"/>
      <c r="ID76" s="83"/>
      <c r="IE76" s="83"/>
      <c r="IF76" s="83"/>
      <c r="IG76" s="83"/>
      <c r="IH76" s="83"/>
      <c r="II76" s="83"/>
      <c r="IJ76" s="83"/>
      <c r="IK76" s="83"/>
      <c r="IL76" s="83"/>
      <c r="IM76" s="83"/>
      <c r="IN76" s="83"/>
      <c r="IO76" s="83"/>
      <c r="IP76" s="83"/>
      <c r="IQ76" s="83"/>
      <c r="IR76" s="83"/>
      <c r="IS76" s="83"/>
      <c r="IT76" s="83"/>
      <c r="IU76" s="83"/>
      <c r="IV76" s="83"/>
    </row>
    <row r="77" spans="1:256" s="73" customFormat="1" ht="15.75">
      <c r="A77" s="39" t="s">
        <v>1138</v>
      </c>
      <c r="B77" s="88" t="s">
        <v>437</v>
      </c>
      <c r="C77" s="39" t="s">
        <v>25</v>
      </c>
      <c r="D77" s="87">
        <v>2606000</v>
      </c>
      <c r="E77" s="87">
        <v>3127200</v>
      </c>
      <c r="F77" s="87"/>
      <c r="G77" s="107"/>
      <c r="H77" s="32"/>
      <c r="I77" s="87"/>
      <c r="J77" s="31"/>
      <c r="K77" s="82"/>
      <c r="L77" s="82"/>
      <c r="M77" s="82"/>
      <c r="N77" s="82"/>
      <c r="O77" s="82"/>
      <c r="P77" s="82"/>
      <c r="Q77" s="82"/>
      <c r="R77" s="82"/>
      <c r="S77" s="82"/>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3"/>
      <c r="FY77" s="83"/>
      <c r="FZ77" s="83"/>
      <c r="GA77" s="83"/>
      <c r="GB77" s="83"/>
      <c r="GC77" s="83"/>
      <c r="GD77" s="83"/>
      <c r="GE77" s="83"/>
      <c r="GF77" s="83"/>
      <c r="GG77" s="83"/>
      <c r="GH77" s="83"/>
      <c r="GI77" s="83"/>
      <c r="GJ77" s="83"/>
      <c r="GK77" s="83"/>
      <c r="GL77" s="83"/>
      <c r="GM77" s="83"/>
      <c r="GN77" s="83"/>
      <c r="GO77" s="83"/>
      <c r="GP77" s="83"/>
      <c r="GQ77" s="83"/>
      <c r="GR77" s="83"/>
      <c r="GS77" s="83"/>
      <c r="GT77" s="83"/>
      <c r="GU77" s="83"/>
      <c r="GV77" s="83"/>
      <c r="GW77" s="83"/>
      <c r="GX77" s="83"/>
      <c r="GY77" s="83"/>
      <c r="GZ77" s="83"/>
      <c r="HA77" s="83"/>
      <c r="HB77" s="83"/>
      <c r="HC77" s="83"/>
      <c r="HD77" s="83"/>
      <c r="HE77" s="83"/>
      <c r="HF77" s="83"/>
      <c r="HG77" s="83"/>
      <c r="HH77" s="83"/>
      <c r="HI77" s="83"/>
      <c r="HJ77" s="83"/>
      <c r="HK77" s="83"/>
      <c r="HL77" s="83"/>
      <c r="HM77" s="83"/>
      <c r="HN77" s="83"/>
      <c r="HO77" s="83"/>
      <c r="HP77" s="83"/>
      <c r="HQ77" s="83"/>
      <c r="HR77" s="83"/>
      <c r="HS77" s="83"/>
      <c r="HT77" s="83"/>
      <c r="HU77" s="83"/>
      <c r="HV77" s="83"/>
      <c r="HW77" s="83"/>
      <c r="HX77" s="83"/>
      <c r="HY77" s="83"/>
      <c r="HZ77" s="83"/>
      <c r="IA77" s="83"/>
      <c r="IB77" s="83"/>
      <c r="IC77" s="83"/>
      <c r="ID77" s="83"/>
      <c r="IE77" s="83"/>
      <c r="IF77" s="83"/>
      <c r="IG77" s="83"/>
      <c r="IH77" s="83"/>
      <c r="II77" s="83"/>
      <c r="IJ77" s="83"/>
      <c r="IK77" s="83"/>
      <c r="IL77" s="83"/>
      <c r="IM77" s="83"/>
      <c r="IN77" s="83"/>
      <c r="IO77" s="83"/>
      <c r="IP77" s="83"/>
      <c r="IQ77" s="83"/>
      <c r="IR77" s="83"/>
      <c r="IS77" s="83"/>
      <c r="IT77" s="83"/>
      <c r="IU77" s="83"/>
      <c r="IV77" s="83"/>
    </row>
    <row r="78" spans="1:256" s="73" customFormat="1" ht="15.75">
      <c r="A78" s="39" t="s">
        <v>1139</v>
      </c>
      <c r="B78" s="88" t="s">
        <v>439</v>
      </c>
      <c r="C78" s="39" t="s">
        <v>25</v>
      </c>
      <c r="D78" s="87">
        <v>2713000</v>
      </c>
      <c r="E78" s="87">
        <v>3255600</v>
      </c>
      <c r="F78" s="87"/>
      <c r="G78" s="107"/>
      <c r="H78" s="32"/>
      <c r="I78" s="87"/>
      <c r="J78" s="31"/>
      <c r="K78" s="82"/>
      <c r="L78" s="82"/>
      <c r="M78" s="82"/>
      <c r="N78" s="82"/>
      <c r="O78" s="82"/>
      <c r="P78" s="82"/>
      <c r="Q78" s="82"/>
      <c r="R78" s="82"/>
      <c r="S78" s="82"/>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3"/>
      <c r="FY78" s="83"/>
      <c r="FZ78" s="83"/>
      <c r="GA78" s="83"/>
      <c r="GB78" s="83"/>
      <c r="GC78" s="83"/>
      <c r="GD78" s="83"/>
      <c r="GE78" s="83"/>
      <c r="GF78" s="83"/>
      <c r="GG78" s="83"/>
      <c r="GH78" s="83"/>
      <c r="GI78" s="83"/>
      <c r="GJ78" s="83"/>
      <c r="GK78" s="83"/>
      <c r="GL78" s="83"/>
      <c r="GM78" s="83"/>
      <c r="GN78" s="83"/>
      <c r="GO78" s="83"/>
      <c r="GP78" s="83"/>
      <c r="GQ78" s="83"/>
      <c r="GR78" s="83"/>
      <c r="GS78" s="83"/>
      <c r="GT78" s="83"/>
      <c r="GU78" s="83"/>
      <c r="GV78" s="83"/>
      <c r="GW78" s="83"/>
      <c r="GX78" s="83"/>
      <c r="GY78" s="83"/>
      <c r="GZ78" s="83"/>
      <c r="HA78" s="83"/>
      <c r="HB78" s="83"/>
      <c r="HC78" s="83"/>
      <c r="HD78" s="83"/>
      <c r="HE78" s="83"/>
      <c r="HF78" s="83"/>
      <c r="HG78" s="83"/>
      <c r="HH78" s="83"/>
      <c r="HI78" s="83"/>
      <c r="HJ78" s="83"/>
      <c r="HK78" s="83"/>
      <c r="HL78" s="83"/>
      <c r="HM78" s="83"/>
      <c r="HN78" s="83"/>
      <c r="HO78" s="83"/>
      <c r="HP78" s="83"/>
      <c r="HQ78" s="83"/>
      <c r="HR78" s="83"/>
      <c r="HS78" s="83"/>
      <c r="HT78" s="83"/>
      <c r="HU78" s="83"/>
      <c r="HV78" s="83"/>
      <c r="HW78" s="83"/>
      <c r="HX78" s="83"/>
      <c r="HY78" s="83"/>
      <c r="HZ78" s="83"/>
      <c r="IA78" s="83"/>
      <c r="IB78" s="83"/>
      <c r="IC78" s="83"/>
      <c r="ID78" s="83"/>
      <c r="IE78" s="83"/>
      <c r="IF78" s="83"/>
      <c r="IG78" s="83"/>
      <c r="IH78" s="83"/>
      <c r="II78" s="83"/>
      <c r="IJ78" s="83"/>
      <c r="IK78" s="83"/>
      <c r="IL78" s="83"/>
      <c r="IM78" s="83"/>
      <c r="IN78" s="83"/>
      <c r="IO78" s="83"/>
      <c r="IP78" s="83"/>
      <c r="IQ78" s="83"/>
      <c r="IR78" s="83"/>
      <c r="IS78" s="83"/>
      <c r="IT78" s="83"/>
      <c r="IU78" s="83"/>
      <c r="IV78" s="83"/>
    </row>
    <row r="79" spans="1:256" s="73" customFormat="1" ht="15.75">
      <c r="A79" s="39" t="s">
        <v>1140</v>
      </c>
      <c r="B79" s="88" t="s">
        <v>441</v>
      </c>
      <c r="C79" s="39" t="s">
        <v>25</v>
      </c>
      <c r="D79" s="87">
        <v>2119000</v>
      </c>
      <c r="E79" s="87">
        <v>3196800</v>
      </c>
      <c r="F79" s="87"/>
      <c r="G79" s="107"/>
      <c r="H79" s="32"/>
      <c r="I79" s="87"/>
      <c r="J79" s="31"/>
      <c r="K79" s="82"/>
      <c r="L79" s="82"/>
      <c r="M79" s="82"/>
      <c r="N79" s="82"/>
      <c r="O79" s="82"/>
      <c r="P79" s="82"/>
      <c r="Q79" s="82"/>
      <c r="R79" s="82"/>
      <c r="S79" s="82"/>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3"/>
      <c r="FX79" s="83"/>
      <c r="FY79" s="83"/>
      <c r="FZ79" s="83"/>
      <c r="GA79" s="83"/>
      <c r="GB79" s="83"/>
      <c r="GC79" s="83"/>
      <c r="GD79" s="83"/>
      <c r="GE79" s="83"/>
      <c r="GF79" s="83"/>
      <c r="GG79" s="83"/>
      <c r="GH79" s="83"/>
      <c r="GI79" s="83"/>
      <c r="GJ79" s="83"/>
      <c r="GK79" s="83"/>
      <c r="GL79" s="83"/>
      <c r="GM79" s="83"/>
      <c r="GN79" s="83"/>
      <c r="GO79" s="83"/>
      <c r="GP79" s="83"/>
      <c r="GQ79" s="83"/>
      <c r="GR79" s="83"/>
      <c r="GS79" s="83"/>
      <c r="GT79" s="83"/>
      <c r="GU79" s="83"/>
      <c r="GV79" s="83"/>
      <c r="GW79" s="83"/>
      <c r="GX79" s="83"/>
      <c r="GY79" s="83"/>
      <c r="GZ79" s="83"/>
      <c r="HA79" s="83"/>
      <c r="HB79" s="83"/>
      <c r="HC79" s="83"/>
      <c r="HD79" s="83"/>
      <c r="HE79" s="83"/>
      <c r="HF79" s="83"/>
      <c r="HG79" s="83"/>
      <c r="HH79" s="83"/>
      <c r="HI79" s="83"/>
      <c r="HJ79" s="83"/>
      <c r="HK79" s="83"/>
      <c r="HL79" s="83"/>
      <c r="HM79" s="83"/>
      <c r="HN79" s="83"/>
      <c r="HO79" s="83"/>
      <c r="HP79" s="83"/>
      <c r="HQ79" s="83"/>
      <c r="HR79" s="83"/>
      <c r="HS79" s="83"/>
      <c r="HT79" s="83"/>
      <c r="HU79" s="83"/>
      <c r="HV79" s="83"/>
      <c r="HW79" s="83"/>
      <c r="HX79" s="83"/>
      <c r="HY79" s="83"/>
      <c r="HZ79" s="83"/>
      <c r="IA79" s="83"/>
      <c r="IB79" s="83"/>
      <c r="IC79" s="83"/>
      <c r="ID79" s="83"/>
      <c r="IE79" s="83"/>
      <c r="IF79" s="83"/>
      <c r="IG79" s="83"/>
      <c r="IH79" s="83"/>
      <c r="II79" s="83"/>
      <c r="IJ79" s="83"/>
      <c r="IK79" s="83"/>
      <c r="IL79" s="83"/>
      <c r="IM79" s="83"/>
      <c r="IN79" s="83"/>
      <c r="IO79" s="83"/>
      <c r="IP79" s="83"/>
      <c r="IQ79" s="83"/>
      <c r="IR79" s="83"/>
      <c r="IS79" s="83"/>
      <c r="IT79" s="83"/>
      <c r="IU79" s="83"/>
      <c r="IV79" s="83"/>
    </row>
    <row r="80" spans="1:256" s="73" customFormat="1" ht="15.75">
      <c r="A80" s="39" t="s">
        <v>1141</v>
      </c>
      <c r="B80" s="88" t="s">
        <v>443</v>
      </c>
      <c r="C80" s="39" t="s">
        <v>25</v>
      </c>
      <c r="D80" s="87">
        <v>1467000</v>
      </c>
      <c r="E80" s="87">
        <v>2438400</v>
      </c>
      <c r="F80" s="87"/>
      <c r="G80" s="107"/>
      <c r="H80" s="32"/>
      <c r="I80" s="87"/>
      <c r="J80" s="31"/>
      <c r="K80" s="82"/>
      <c r="L80" s="82"/>
      <c r="M80" s="82"/>
      <c r="N80" s="82"/>
      <c r="O80" s="82"/>
      <c r="P80" s="82"/>
      <c r="Q80" s="82"/>
      <c r="R80" s="82"/>
      <c r="S80" s="82"/>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row>
    <row r="81" spans="1:256" s="73" customFormat="1" ht="15.75">
      <c r="A81" s="39" t="s">
        <v>1142</v>
      </c>
      <c r="B81" s="88" t="s">
        <v>445</v>
      </c>
      <c r="C81" s="39" t="s">
        <v>25</v>
      </c>
      <c r="D81" s="87">
        <v>939000</v>
      </c>
      <c r="E81" s="87">
        <v>1927200</v>
      </c>
      <c r="F81" s="87"/>
      <c r="G81" s="107"/>
      <c r="H81" s="32"/>
      <c r="I81" s="87"/>
      <c r="J81" s="31"/>
      <c r="K81" s="82"/>
      <c r="L81" s="82"/>
      <c r="M81" s="82"/>
      <c r="N81" s="82"/>
      <c r="O81" s="82"/>
      <c r="P81" s="82"/>
      <c r="Q81" s="82"/>
      <c r="R81" s="82"/>
      <c r="S81" s="82"/>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c r="FV81" s="83"/>
      <c r="FW81" s="83"/>
      <c r="FX81" s="83"/>
      <c r="FY81" s="83"/>
      <c r="FZ81" s="83"/>
      <c r="GA81" s="83"/>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row>
    <row r="82" spans="1:256" s="73" customFormat="1" ht="15.75">
      <c r="A82" s="39" t="s">
        <v>1143</v>
      </c>
      <c r="B82" s="88" t="s">
        <v>447</v>
      </c>
      <c r="C82" s="39" t="s">
        <v>25</v>
      </c>
      <c r="D82" s="87">
        <v>786000</v>
      </c>
      <c r="E82" s="87">
        <v>1521600</v>
      </c>
      <c r="F82" s="87"/>
      <c r="G82" s="107"/>
      <c r="H82" s="32"/>
      <c r="I82" s="87"/>
      <c r="J82" s="31"/>
      <c r="K82" s="82"/>
      <c r="L82" s="82"/>
      <c r="M82" s="82"/>
      <c r="N82" s="82"/>
      <c r="O82" s="82"/>
      <c r="P82" s="82"/>
      <c r="Q82" s="82"/>
      <c r="R82" s="82"/>
      <c r="S82" s="82"/>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83"/>
      <c r="IK82" s="83"/>
      <c r="IL82" s="83"/>
      <c r="IM82" s="83"/>
      <c r="IN82" s="83"/>
      <c r="IO82" s="83"/>
      <c r="IP82" s="83"/>
      <c r="IQ82" s="83"/>
      <c r="IR82" s="83"/>
      <c r="IS82" s="83"/>
      <c r="IT82" s="83"/>
      <c r="IU82" s="83"/>
      <c r="IV82" s="83"/>
    </row>
    <row r="83" spans="1:256" s="73" customFormat="1" ht="15.75">
      <c r="A83" s="39" t="s">
        <v>1144</v>
      </c>
      <c r="B83" s="88" t="s">
        <v>449</v>
      </c>
      <c r="C83" s="39" t="s">
        <v>25</v>
      </c>
      <c r="D83" s="87">
        <v>505000</v>
      </c>
      <c r="E83" s="87">
        <v>1147200</v>
      </c>
      <c r="F83" s="87"/>
      <c r="G83" s="107"/>
      <c r="H83" s="32"/>
      <c r="I83" s="87"/>
      <c r="J83" s="31"/>
      <c r="K83" s="82"/>
      <c r="L83" s="82"/>
      <c r="M83" s="82"/>
      <c r="N83" s="82"/>
      <c r="O83" s="82"/>
      <c r="P83" s="82"/>
      <c r="Q83" s="82"/>
      <c r="R83" s="82"/>
      <c r="S83" s="82"/>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83"/>
      <c r="IK83" s="83"/>
      <c r="IL83" s="83"/>
      <c r="IM83" s="83"/>
      <c r="IN83" s="83"/>
      <c r="IO83" s="83"/>
      <c r="IP83" s="83"/>
      <c r="IQ83" s="83"/>
      <c r="IR83" s="83"/>
      <c r="IS83" s="83"/>
      <c r="IT83" s="83"/>
      <c r="IU83" s="83"/>
      <c r="IV83" s="83"/>
    </row>
    <row r="84" spans="1:256" s="6" customFormat="1" ht="31.5">
      <c r="A84" s="39"/>
      <c r="B84" s="88"/>
      <c r="C84" s="39"/>
      <c r="D84" s="87"/>
      <c r="E84" s="87"/>
      <c r="F84" s="87">
        <f t="shared" si="0"/>
        <v>0</v>
      </c>
      <c r="G84" s="107" t="s">
        <v>1625</v>
      </c>
      <c r="H84" s="32" t="s">
        <v>25</v>
      </c>
      <c r="I84" s="87" t="s">
        <v>1626</v>
      </c>
      <c r="J84" s="31"/>
      <c r="K84" s="82"/>
      <c r="L84" s="82"/>
      <c r="M84" s="82"/>
      <c r="N84" s="82"/>
      <c r="O84" s="82"/>
      <c r="P84" s="82"/>
      <c r="Q84" s="82"/>
      <c r="R84" s="82"/>
      <c r="S84" s="82"/>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c r="II84" s="83"/>
      <c r="IJ84" s="83"/>
      <c r="IK84" s="83"/>
      <c r="IL84" s="83"/>
      <c r="IM84" s="83"/>
      <c r="IN84" s="83"/>
      <c r="IO84" s="83"/>
      <c r="IP84" s="83"/>
      <c r="IQ84" s="83"/>
      <c r="IR84" s="83"/>
      <c r="IS84" s="83"/>
      <c r="IT84" s="83"/>
      <c r="IU84" s="83"/>
      <c r="IV84" s="83"/>
    </row>
    <row r="85" spans="1:256" s="112" customFormat="1" ht="15.75">
      <c r="A85" s="70" t="s">
        <v>91</v>
      </c>
      <c r="B85" s="98" t="s">
        <v>1627</v>
      </c>
      <c r="C85" s="70"/>
      <c r="D85" s="71"/>
      <c r="E85" s="71"/>
      <c r="F85" s="71">
        <f t="shared" si="0"/>
        <v>0</v>
      </c>
      <c r="G85" s="111"/>
      <c r="H85" s="70"/>
      <c r="I85" s="71"/>
      <c r="J85" s="97"/>
      <c r="K85" s="100"/>
      <c r="L85" s="100"/>
      <c r="M85" s="100"/>
      <c r="N85" s="100"/>
      <c r="O85" s="100"/>
      <c r="P85" s="100"/>
      <c r="Q85" s="100"/>
      <c r="R85" s="100"/>
      <c r="S85" s="100"/>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c r="EO85" s="101"/>
      <c r="EP85" s="101"/>
      <c r="EQ85" s="101"/>
      <c r="ER85" s="101"/>
      <c r="ES85" s="101"/>
      <c r="ET85" s="101"/>
      <c r="EU85" s="101"/>
      <c r="EV85" s="101"/>
      <c r="EW85" s="101"/>
      <c r="EX85" s="101"/>
      <c r="EY85" s="101"/>
      <c r="EZ85" s="101"/>
      <c r="FA85" s="101"/>
      <c r="FB85" s="101"/>
      <c r="FC85" s="101"/>
      <c r="FD85" s="101"/>
      <c r="FE85" s="101"/>
      <c r="FF85" s="101"/>
      <c r="FG85" s="101"/>
      <c r="FH85" s="101"/>
      <c r="FI85" s="101"/>
      <c r="FJ85" s="101"/>
      <c r="FK85" s="101"/>
      <c r="FL85" s="101"/>
      <c r="FM85" s="101"/>
      <c r="FN85" s="101"/>
      <c r="FO85" s="101"/>
      <c r="FP85" s="101"/>
      <c r="FQ85" s="101"/>
      <c r="FR85" s="101"/>
      <c r="FS85" s="101"/>
      <c r="FT85" s="101"/>
      <c r="FU85" s="101"/>
      <c r="FV85" s="101"/>
      <c r="FW85" s="101"/>
      <c r="FX85" s="101"/>
      <c r="FY85" s="101"/>
      <c r="FZ85" s="101"/>
      <c r="GA85" s="101"/>
      <c r="GB85" s="101"/>
      <c r="GC85" s="101"/>
      <c r="GD85" s="101"/>
      <c r="GE85" s="101"/>
      <c r="GF85" s="101"/>
      <c r="GG85" s="101"/>
      <c r="GH85" s="101"/>
      <c r="GI85" s="101"/>
      <c r="GJ85" s="101"/>
      <c r="GK85" s="101"/>
      <c r="GL85" s="101"/>
      <c r="GM85" s="101"/>
      <c r="GN85" s="101"/>
      <c r="GO85" s="101"/>
      <c r="GP85" s="101"/>
      <c r="GQ85" s="101"/>
      <c r="GR85" s="101"/>
      <c r="GS85" s="101"/>
      <c r="GT85" s="101"/>
      <c r="GU85" s="101"/>
      <c r="GV85" s="101"/>
      <c r="GW85" s="101"/>
      <c r="GX85" s="101"/>
      <c r="GY85" s="101"/>
      <c r="GZ85" s="101"/>
      <c r="HA85" s="101"/>
      <c r="HB85" s="101"/>
      <c r="HC85" s="101"/>
      <c r="HD85" s="101"/>
      <c r="HE85" s="101"/>
      <c r="HF85" s="101"/>
      <c r="HG85" s="101"/>
      <c r="HH85" s="101"/>
      <c r="HI85" s="101"/>
      <c r="HJ85" s="101"/>
      <c r="HK85" s="101"/>
      <c r="HL85" s="101"/>
      <c r="HM85" s="101"/>
      <c r="HN85" s="101"/>
      <c r="HO85" s="101"/>
      <c r="HP85" s="101"/>
      <c r="HQ85" s="101"/>
      <c r="HR85" s="101"/>
      <c r="HS85" s="101"/>
      <c r="HT85" s="101"/>
      <c r="HU85" s="101"/>
      <c r="HV85" s="101"/>
      <c r="HW85" s="101"/>
      <c r="HX85" s="101"/>
      <c r="HY85" s="101"/>
      <c r="HZ85" s="101"/>
      <c r="IA85" s="101"/>
      <c r="IB85" s="101"/>
      <c r="IC85" s="101"/>
      <c r="ID85" s="101"/>
      <c r="IE85" s="101"/>
      <c r="IF85" s="101"/>
      <c r="IG85" s="101"/>
      <c r="IH85" s="101"/>
      <c r="II85" s="101"/>
      <c r="IJ85" s="101"/>
      <c r="IK85" s="101"/>
      <c r="IL85" s="101"/>
      <c r="IM85" s="101"/>
      <c r="IN85" s="101"/>
      <c r="IO85" s="101"/>
      <c r="IP85" s="101"/>
      <c r="IQ85" s="101"/>
      <c r="IR85" s="101"/>
      <c r="IS85" s="101"/>
      <c r="IT85" s="101"/>
      <c r="IU85" s="101"/>
      <c r="IV85" s="101"/>
    </row>
    <row r="86" spans="1:10" s="73" customFormat="1" ht="15.75">
      <c r="A86" s="32" t="s">
        <v>1219</v>
      </c>
      <c r="B86" s="38" t="s">
        <v>92</v>
      </c>
      <c r="C86" s="32"/>
      <c r="D86" s="75"/>
      <c r="E86" s="75"/>
      <c r="F86" s="75">
        <f t="shared" si="0"/>
        <v>0</v>
      </c>
      <c r="G86" s="113"/>
      <c r="H86" s="114"/>
      <c r="I86" s="114"/>
      <c r="J86" s="38"/>
    </row>
    <row r="87" spans="1:10" s="73" customFormat="1" ht="15.75">
      <c r="A87" s="32" t="s">
        <v>1230</v>
      </c>
      <c r="B87" s="38" t="s">
        <v>1628</v>
      </c>
      <c r="C87" s="32"/>
      <c r="D87" s="75"/>
      <c r="E87" s="75"/>
      <c r="F87" s="75">
        <f aca="true" t="shared" si="1" ref="F87:F105">E87*1.2</f>
        <v>0</v>
      </c>
      <c r="G87" s="113" t="s">
        <v>1629</v>
      </c>
      <c r="H87" s="114" t="s">
        <v>94</v>
      </c>
      <c r="I87" s="114">
        <v>36696000</v>
      </c>
      <c r="J87" s="38"/>
    </row>
    <row r="88" spans="1:256" s="73" customFormat="1" ht="15.75">
      <c r="A88" s="39" t="s">
        <v>1315</v>
      </c>
      <c r="B88" s="86" t="s">
        <v>93</v>
      </c>
      <c r="C88" s="39" t="s">
        <v>94</v>
      </c>
      <c r="D88" s="87">
        <v>10500000</v>
      </c>
      <c r="E88" s="87">
        <v>14500000</v>
      </c>
      <c r="F88" s="87">
        <f t="shared" si="1"/>
        <v>17400000</v>
      </c>
      <c r="G88" s="115"/>
      <c r="H88" s="116"/>
      <c r="I88" s="116"/>
      <c r="J88" s="86" t="s">
        <v>95</v>
      </c>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c r="EN88" s="83"/>
      <c r="EO88" s="83"/>
      <c r="EP88" s="83"/>
      <c r="EQ88" s="83"/>
      <c r="ER88" s="83"/>
      <c r="ES88" s="83"/>
      <c r="ET88" s="83"/>
      <c r="EU88" s="83"/>
      <c r="EV88" s="83"/>
      <c r="EW88" s="83"/>
      <c r="EX88" s="83"/>
      <c r="EY88" s="83"/>
      <c r="EZ88" s="83"/>
      <c r="FA88" s="83"/>
      <c r="FB88" s="83"/>
      <c r="FC88" s="83"/>
      <c r="FD88" s="83"/>
      <c r="FE88" s="83"/>
      <c r="FF88" s="83"/>
      <c r="FG88" s="83"/>
      <c r="FH88" s="83"/>
      <c r="FI88" s="83"/>
      <c r="FJ88" s="83"/>
      <c r="FK88" s="83"/>
      <c r="FL88" s="83"/>
      <c r="FM88" s="83"/>
      <c r="FN88" s="83"/>
      <c r="FO88" s="83"/>
      <c r="FP88" s="83"/>
      <c r="FQ88" s="83"/>
      <c r="FR88" s="83"/>
      <c r="FS88" s="83"/>
      <c r="FT88" s="83"/>
      <c r="FU88" s="83"/>
      <c r="FV88" s="83"/>
      <c r="FW88" s="83"/>
      <c r="FX88" s="83"/>
      <c r="FY88" s="83"/>
      <c r="FZ88" s="83"/>
      <c r="GA88" s="83"/>
      <c r="GB88" s="83"/>
      <c r="GC88" s="83"/>
      <c r="GD88" s="83"/>
      <c r="GE88" s="83"/>
      <c r="GF88" s="83"/>
      <c r="GG88" s="83"/>
      <c r="GH88" s="83"/>
      <c r="GI88" s="83"/>
      <c r="GJ88" s="83"/>
      <c r="GK88" s="83"/>
      <c r="GL88" s="83"/>
      <c r="GM88" s="83"/>
      <c r="GN88" s="83"/>
      <c r="GO88" s="83"/>
      <c r="GP88" s="83"/>
      <c r="GQ88" s="83"/>
      <c r="GR88" s="83"/>
      <c r="GS88" s="83"/>
      <c r="GT88" s="83"/>
      <c r="GU88" s="83"/>
      <c r="GV88" s="83"/>
      <c r="GW88" s="83"/>
      <c r="GX88" s="83"/>
      <c r="GY88" s="83"/>
      <c r="GZ88" s="83"/>
      <c r="HA88" s="83"/>
      <c r="HB88" s="83"/>
      <c r="HC88" s="83"/>
      <c r="HD88" s="83"/>
      <c r="HE88" s="83"/>
      <c r="HF88" s="83"/>
      <c r="HG88" s="83"/>
      <c r="HH88" s="83"/>
      <c r="HI88" s="83"/>
      <c r="HJ88" s="83"/>
      <c r="HK88" s="83"/>
      <c r="HL88" s="83"/>
      <c r="HM88" s="83"/>
      <c r="HN88" s="83"/>
      <c r="HO88" s="83"/>
      <c r="HP88" s="83"/>
      <c r="HQ88" s="83"/>
      <c r="HR88" s="83"/>
      <c r="HS88" s="83"/>
      <c r="HT88" s="83"/>
      <c r="HU88" s="83"/>
      <c r="HV88" s="83"/>
      <c r="HW88" s="83"/>
      <c r="HX88" s="83"/>
      <c r="HY88" s="83"/>
      <c r="HZ88" s="83"/>
      <c r="IA88" s="83"/>
      <c r="IB88" s="83"/>
      <c r="IC88" s="83"/>
      <c r="ID88" s="83"/>
      <c r="IE88" s="83"/>
      <c r="IF88" s="83"/>
      <c r="IG88" s="83"/>
      <c r="IH88" s="83"/>
      <c r="II88" s="83"/>
      <c r="IJ88" s="83"/>
      <c r="IK88" s="83"/>
      <c r="IL88" s="83"/>
      <c r="IM88" s="83"/>
      <c r="IN88" s="83"/>
      <c r="IO88" s="83"/>
      <c r="IP88" s="83"/>
      <c r="IQ88" s="83"/>
      <c r="IR88" s="83"/>
      <c r="IS88" s="83"/>
      <c r="IT88" s="83"/>
      <c r="IU88" s="83"/>
      <c r="IV88" s="83"/>
    </row>
    <row r="89" spans="1:256" s="73" customFormat="1" ht="15.75">
      <c r="A89" s="39" t="s">
        <v>1316</v>
      </c>
      <c r="B89" s="86" t="s">
        <v>96</v>
      </c>
      <c r="C89" s="39" t="s">
        <v>94</v>
      </c>
      <c r="D89" s="87">
        <v>21300000</v>
      </c>
      <c r="E89" s="87">
        <v>28000000</v>
      </c>
      <c r="F89" s="87">
        <f t="shared" si="1"/>
        <v>33600000</v>
      </c>
      <c r="G89" s="115"/>
      <c r="H89" s="116"/>
      <c r="I89" s="116"/>
      <c r="J89" s="86" t="s">
        <v>95</v>
      </c>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c r="FO89" s="83"/>
      <c r="FP89" s="83"/>
      <c r="FQ89" s="83"/>
      <c r="FR89" s="83"/>
      <c r="FS89" s="83"/>
      <c r="FT89" s="83"/>
      <c r="FU89" s="83"/>
      <c r="FV89" s="83"/>
      <c r="FW89" s="83"/>
      <c r="FX89" s="83"/>
      <c r="FY89" s="83"/>
      <c r="FZ89" s="83"/>
      <c r="GA89" s="83"/>
      <c r="GB89" s="83"/>
      <c r="GC89" s="83"/>
      <c r="GD89" s="83"/>
      <c r="GE89" s="83"/>
      <c r="GF89" s="83"/>
      <c r="GG89" s="83"/>
      <c r="GH89" s="83"/>
      <c r="GI89" s="83"/>
      <c r="GJ89" s="83"/>
      <c r="GK89" s="83"/>
      <c r="GL89" s="83"/>
      <c r="GM89" s="83"/>
      <c r="GN89" s="83"/>
      <c r="GO89" s="83"/>
      <c r="GP89" s="83"/>
      <c r="GQ89" s="83"/>
      <c r="GR89" s="83"/>
      <c r="GS89" s="83"/>
      <c r="GT89" s="83"/>
      <c r="GU89" s="83"/>
      <c r="GV89" s="83"/>
      <c r="GW89" s="83"/>
      <c r="GX89" s="83"/>
      <c r="GY89" s="83"/>
      <c r="GZ89" s="83"/>
      <c r="HA89" s="83"/>
      <c r="HB89" s="83"/>
      <c r="HC89" s="83"/>
      <c r="HD89" s="83"/>
      <c r="HE89" s="83"/>
      <c r="HF89" s="83"/>
      <c r="HG89" s="83"/>
      <c r="HH89" s="83"/>
      <c r="HI89" s="83"/>
      <c r="HJ89" s="83"/>
      <c r="HK89" s="83"/>
      <c r="HL89" s="83"/>
      <c r="HM89" s="83"/>
      <c r="HN89" s="83"/>
      <c r="HO89" s="83"/>
      <c r="HP89" s="83"/>
      <c r="HQ89" s="83"/>
      <c r="HR89" s="83"/>
      <c r="HS89" s="83"/>
      <c r="HT89" s="83"/>
      <c r="HU89" s="83"/>
      <c r="HV89" s="83"/>
      <c r="HW89" s="83"/>
      <c r="HX89" s="83"/>
      <c r="HY89" s="83"/>
      <c r="HZ89" s="83"/>
      <c r="IA89" s="83"/>
      <c r="IB89" s="83"/>
      <c r="IC89" s="83"/>
      <c r="ID89" s="83"/>
      <c r="IE89" s="83"/>
      <c r="IF89" s="83"/>
      <c r="IG89" s="83"/>
      <c r="IH89" s="83"/>
      <c r="II89" s="83"/>
      <c r="IJ89" s="83"/>
      <c r="IK89" s="83"/>
      <c r="IL89" s="83"/>
      <c r="IM89" s="83"/>
      <c r="IN89" s="83"/>
      <c r="IO89" s="83"/>
      <c r="IP89" s="83"/>
      <c r="IQ89" s="83"/>
      <c r="IR89" s="83"/>
      <c r="IS89" s="83"/>
      <c r="IT89" s="83"/>
      <c r="IU89" s="83"/>
      <c r="IV89" s="83"/>
    </row>
    <row r="90" spans="1:256" s="73" customFormat="1" ht="15.75">
      <c r="A90" s="39" t="s">
        <v>1317</v>
      </c>
      <c r="B90" s="117" t="s">
        <v>97</v>
      </c>
      <c r="C90" s="39" t="s">
        <v>94</v>
      </c>
      <c r="D90" s="87">
        <v>31200000</v>
      </c>
      <c r="E90" s="87">
        <v>36000000</v>
      </c>
      <c r="F90" s="87">
        <f t="shared" si="1"/>
        <v>43200000</v>
      </c>
      <c r="G90" s="115"/>
      <c r="H90" s="116"/>
      <c r="I90" s="116"/>
      <c r="J90" s="86" t="s">
        <v>95</v>
      </c>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c r="FO90" s="83"/>
      <c r="FP90" s="83"/>
      <c r="FQ90" s="83"/>
      <c r="FR90" s="83"/>
      <c r="FS90" s="83"/>
      <c r="FT90" s="83"/>
      <c r="FU90" s="83"/>
      <c r="FV90" s="83"/>
      <c r="FW90" s="83"/>
      <c r="FX90" s="83"/>
      <c r="FY90" s="83"/>
      <c r="FZ90" s="83"/>
      <c r="GA90" s="83"/>
      <c r="GB90" s="83"/>
      <c r="GC90" s="83"/>
      <c r="GD90" s="83"/>
      <c r="GE90" s="83"/>
      <c r="GF90" s="83"/>
      <c r="GG90" s="83"/>
      <c r="GH90" s="83"/>
      <c r="GI90" s="83"/>
      <c r="GJ90" s="83"/>
      <c r="GK90" s="83"/>
      <c r="GL90" s="83"/>
      <c r="GM90" s="83"/>
      <c r="GN90" s="83"/>
      <c r="GO90" s="83"/>
      <c r="GP90" s="83"/>
      <c r="GQ90" s="83"/>
      <c r="GR90" s="83"/>
      <c r="GS90" s="83"/>
      <c r="GT90" s="83"/>
      <c r="GU90" s="83"/>
      <c r="GV90" s="83"/>
      <c r="GW90" s="83"/>
      <c r="GX90" s="83"/>
      <c r="GY90" s="83"/>
      <c r="GZ90" s="83"/>
      <c r="HA90" s="83"/>
      <c r="HB90" s="83"/>
      <c r="HC90" s="83"/>
      <c r="HD90" s="83"/>
      <c r="HE90" s="83"/>
      <c r="HF90" s="83"/>
      <c r="HG90" s="83"/>
      <c r="HH90" s="83"/>
      <c r="HI90" s="83"/>
      <c r="HJ90" s="83"/>
      <c r="HK90" s="83"/>
      <c r="HL90" s="83"/>
      <c r="HM90" s="83"/>
      <c r="HN90" s="83"/>
      <c r="HO90" s="83"/>
      <c r="HP90" s="83"/>
      <c r="HQ90" s="83"/>
      <c r="HR90" s="83"/>
      <c r="HS90" s="83"/>
      <c r="HT90" s="83"/>
      <c r="HU90" s="83"/>
      <c r="HV90" s="83"/>
      <c r="HW90" s="83"/>
      <c r="HX90" s="83"/>
      <c r="HY90" s="83"/>
      <c r="HZ90" s="83"/>
      <c r="IA90" s="83"/>
      <c r="IB90" s="83"/>
      <c r="IC90" s="83"/>
      <c r="ID90" s="83"/>
      <c r="IE90" s="83"/>
      <c r="IF90" s="83"/>
      <c r="IG90" s="83"/>
      <c r="IH90" s="83"/>
      <c r="II90" s="83"/>
      <c r="IJ90" s="83"/>
      <c r="IK90" s="83"/>
      <c r="IL90" s="83"/>
      <c r="IM90" s="83"/>
      <c r="IN90" s="83"/>
      <c r="IO90" s="83"/>
      <c r="IP90" s="83"/>
      <c r="IQ90" s="83"/>
      <c r="IR90" s="83"/>
      <c r="IS90" s="83"/>
      <c r="IT90" s="83"/>
      <c r="IU90" s="83"/>
      <c r="IV90" s="83"/>
    </row>
    <row r="91" spans="1:10" s="73" customFormat="1" ht="15.75">
      <c r="A91" s="32" t="s">
        <v>1245</v>
      </c>
      <c r="B91" s="38" t="s">
        <v>112</v>
      </c>
      <c r="C91" s="32"/>
      <c r="D91" s="75"/>
      <c r="E91" s="75"/>
      <c r="F91" s="75">
        <f t="shared" si="1"/>
        <v>0</v>
      </c>
      <c r="G91" s="113" t="s">
        <v>1630</v>
      </c>
      <c r="H91" s="114" t="s">
        <v>94</v>
      </c>
      <c r="I91" s="114">
        <v>17600000</v>
      </c>
      <c r="J91" s="38"/>
    </row>
    <row r="92" spans="1:10" s="73" customFormat="1" ht="15.75">
      <c r="A92" s="39" t="s">
        <v>1330</v>
      </c>
      <c r="B92" s="86" t="s">
        <v>93</v>
      </c>
      <c r="C92" s="39" t="s">
        <v>94</v>
      </c>
      <c r="D92" s="87">
        <v>6500000</v>
      </c>
      <c r="E92" s="87">
        <v>9360000</v>
      </c>
      <c r="F92" s="87">
        <f t="shared" si="1"/>
        <v>11232000</v>
      </c>
      <c r="G92" s="115"/>
      <c r="H92" s="116"/>
      <c r="I92" s="116"/>
      <c r="J92" s="86" t="s">
        <v>95</v>
      </c>
    </row>
    <row r="93" spans="1:10" s="73" customFormat="1" ht="15.75">
      <c r="A93" s="39" t="s">
        <v>1331</v>
      </c>
      <c r="B93" s="86" t="s">
        <v>96</v>
      </c>
      <c r="C93" s="39" t="s">
        <v>94</v>
      </c>
      <c r="D93" s="87">
        <v>12500000</v>
      </c>
      <c r="E93" s="87">
        <v>18000000</v>
      </c>
      <c r="F93" s="87">
        <f t="shared" si="1"/>
        <v>21600000</v>
      </c>
      <c r="G93" s="115"/>
      <c r="H93" s="116"/>
      <c r="I93" s="116"/>
      <c r="J93" s="86" t="s">
        <v>95</v>
      </c>
    </row>
    <row r="94" spans="1:10" s="73" customFormat="1" ht="15.75">
      <c r="A94" s="39" t="s">
        <v>1332</v>
      </c>
      <c r="B94" s="117" t="s">
        <v>97</v>
      </c>
      <c r="C94" s="39" t="s">
        <v>94</v>
      </c>
      <c r="D94" s="87">
        <v>18000000</v>
      </c>
      <c r="E94" s="87">
        <v>24000000</v>
      </c>
      <c r="F94" s="87">
        <f t="shared" si="1"/>
        <v>28800000</v>
      </c>
      <c r="G94" s="115"/>
      <c r="H94" s="116"/>
      <c r="I94" s="116"/>
      <c r="J94" s="86" t="s">
        <v>95</v>
      </c>
    </row>
    <row r="95" spans="1:10" s="73" customFormat="1" ht="15.75">
      <c r="A95" s="32" t="s">
        <v>551</v>
      </c>
      <c r="B95" s="38" t="s">
        <v>115</v>
      </c>
      <c r="C95" s="32"/>
      <c r="D95" s="75"/>
      <c r="E95" s="75"/>
      <c r="F95" s="75">
        <f t="shared" si="1"/>
        <v>0</v>
      </c>
      <c r="G95" s="113" t="s">
        <v>1631</v>
      </c>
      <c r="H95" s="114" t="s">
        <v>94</v>
      </c>
      <c r="I95" s="114">
        <v>66000000</v>
      </c>
      <c r="J95" s="38"/>
    </row>
    <row r="96" spans="1:10" s="73" customFormat="1" ht="15.75">
      <c r="A96" s="39" t="s">
        <v>1333</v>
      </c>
      <c r="B96" s="86" t="s">
        <v>93</v>
      </c>
      <c r="C96" s="39" t="s">
        <v>94</v>
      </c>
      <c r="D96" s="87">
        <v>7300000</v>
      </c>
      <c r="E96" s="87">
        <v>7500000</v>
      </c>
      <c r="F96" s="87">
        <f t="shared" si="1"/>
        <v>9000000</v>
      </c>
      <c r="G96" s="115"/>
      <c r="H96" s="116"/>
      <c r="I96" s="116"/>
      <c r="J96" s="86" t="s">
        <v>95</v>
      </c>
    </row>
    <row r="97" spans="1:10" s="73" customFormat="1" ht="15.75">
      <c r="A97" s="39" t="s">
        <v>1334</v>
      </c>
      <c r="B97" s="86" t="s">
        <v>116</v>
      </c>
      <c r="C97" s="39" t="s">
        <v>94</v>
      </c>
      <c r="D97" s="87">
        <v>12400000</v>
      </c>
      <c r="E97" s="87">
        <v>14500000</v>
      </c>
      <c r="F97" s="87">
        <f t="shared" si="1"/>
        <v>17400000</v>
      </c>
      <c r="G97" s="115"/>
      <c r="H97" s="116"/>
      <c r="I97" s="116"/>
      <c r="J97" s="86" t="s">
        <v>95</v>
      </c>
    </row>
    <row r="98" spans="1:10" s="73" customFormat="1" ht="15.75">
      <c r="A98" s="39" t="s">
        <v>1335</v>
      </c>
      <c r="B98" s="86" t="s">
        <v>117</v>
      </c>
      <c r="C98" s="39" t="s">
        <v>94</v>
      </c>
      <c r="D98" s="87">
        <v>21600000</v>
      </c>
      <c r="E98" s="87">
        <v>28000000</v>
      </c>
      <c r="F98" s="87">
        <f t="shared" si="1"/>
        <v>33600000</v>
      </c>
      <c r="G98" s="115"/>
      <c r="H98" s="116"/>
      <c r="I98" s="116"/>
      <c r="J98" s="86" t="s">
        <v>95</v>
      </c>
    </row>
    <row r="99" spans="1:10" s="73" customFormat="1" ht="15.75">
      <c r="A99" s="39" t="s">
        <v>1336</v>
      </c>
      <c r="B99" s="86" t="s">
        <v>118</v>
      </c>
      <c r="C99" s="39" t="s">
        <v>94</v>
      </c>
      <c r="D99" s="87">
        <v>43000000</v>
      </c>
      <c r="E99" s="87">
        <v>73900000</v>
      </c>
      <c r="F99" s="87">
        <f t="shared" si="1"/>
        <v>88680000</v>
      </c>
      <c r="G99" s="115"/>
      <c r="H99" s="116"/>
      <c r="I99" s="116"/>
      <c r="J99" s="86" t="s">
        <v>95</v>
      </c>
    </row>
    <row r="100" spans="1:10" s="73" customFormat="1" ht="15.75">
      <c r="A100" s="39" t="s">
        <v>1337</v>
      </c>
      <c r="B100" s="117" t="s">
        <v>119</v>
      </c>
      <c r="C100" s="39" t="s">
        <v>94</v>
      </c>
      <c r="D100" s="87">
        <v>128600000</v>
      </c>
      <c r="E100" s="87">
        <v>180000000</v>
      </c>
      <c r="F100" s="87">
        <f t="shared" si="1"/>
        <v>216000000</v>
      </c>
      <c r="G100" s="115"/>
      <c r="H100" s="116"/>
      <c r="I100" s="116"/>
      <c r="J100" s="86" t="s">
        <v>95</v>
      </c>
    </row>
    <row r="101" spans="1:10" s="65" customFormat="1" ht="15.75">
      <c r="A101" s="32" t="s">
        <v>1227</v>
      </c>
      <c r="B101" s="38" t="s">
        <v>234</v>
      </c>
      <c r="C101" s="32"/>
      <c r="D101" s="75"/>
      <c r="E101" s="75"/>
      <c r="F101" s="75">
        <f t="shared" si="1"/>
        <v>0</v>
      </c>
      <c r="G101" s="113"/>
      <c r="H101" s="114"/>
      <c r="I101" s="114"/>
      <c r="J101" s="118"/>
    </row>
    <row r="102" spans="1:10" s="65" customFormat="1" ht="15.75">
      <c r="A102" s="32" t="s">
        <v>1313</v>
      </c>
      <c r="B102" s="38" t="s">
        <v>235</v>
      </c>
      <c r="C102" s="32"/>
      <c r="D102" s="75"/>
      <c r="E102" s="75"/>
      <c r="F102" s="75">
        <f t="shared" si="1"/>
        <v>0</v>
      </c>
      <c r="G102" s="113" t="s">
        <v>1632</v>
      </c>
      <c r="H102" s="114" t="s">
        <v>43</v>
      </c>
      <c r="I102" s="114">
        <v>3300000</v>
      </c>
      <c r="J102" s="108"/>
    </row>
    <row r="103" spans="1:10" s="120" customFormat="1" ht="15.75">
      <c r="A103" s="39" t="s">
        <v>1435</v>
      </c>
      <c r="B103" s="117" t="s">
        <v>236</v>
      </c>
      <c r="C103" s="39" t="s">
        <v>43</v>
      </c>
      <c r="D103" s="87">
        <v>300000000</v>
      </c>
      <c r="E103" s="87">
        <v>500000000</v>
      </c>
      <c r="F103" s="87">
        <f t="shared" si="1"/>
        <v>600000000</v>
      </c>
      <c r="G103" s="115"/>
      <c r="H103" s="116"/>
      <c r="I103" s="116"/>
      <c r="J103" s="119"/>
    </row>
    <row r="104" spans="1:10" s="120" customFormat="1" ht="15.75">
      <c r="A104" s="39" t="s">
        <v>1436</v>
      </c>
      <c r="B104" s="117" t="s">
        <v>237</v>
      </c>
      <c r="C104" s="39" t="s">
        <v>43</v>
      </c>
      <c r="D104" s="87">
        <v>50000000</v>
      </c>
      <c r="E104" s="87">
        <v>100000000</v>
      </c>
      <c r="F104" s="87">
        <f t="shared" si="1"/>
        <v>120000000</v>
      </c>
      <c r="G104" s="115"/>
      <c r="H104" s="116"/>
      <c r="I104" s="116"/>
      <c r="J104" s="119"/>
    </row>
    <row r="105" spans="1:10" s="120" customFormat="1" ht="15.75">
      <c r="A105" s="39" t="s">
        <v>1437</v>
      </c>
      <c r="B105" s="117" t="s">
        <v>238</v>
      </c>
      <c r="C105" s="39" t="s">
        <v>43</v>
      </c>
      <c r="D105" s="87">
        <v>10000000</v>
      </c>
      <c r="E105" s="87">
        <v>20000000</v>
      </c>
      <c r="F105" s="87">
        <f t="shared" si="1"/>
        <v>24000000</v>
      </c>
      <c r="G105" s="115"/>
      <c r="H105" s="116"/>
      <c r="I105" s="116"/>
      <c r="J105" s="119"/>
    </row>
  </sheetData>
  <sheetProtection/>
  <mergeCells count="12">
    <mergeCell ref="A3:J3"/>
    <mergeCell ref="A5:A6"/>
    <mergeCell ref="B5:B6"/>
    <mergeCell ref="C5:C6"/>
    <mergeCell ref="D5:F5"/>
    <mergeCell ref="G5:I5"/>
    <mergeCell ref="J5:J6"/>
    <mergeCell ref="A26:A27"/>
    <mergeCell ref="B26:B27"/>
    <mergeCell ref="C26:C27"/>
    <mergeCell ref="D26:D27"/>
    <mergeCell ref="E26:E27"/>
  </mergeCells>
  <printOptions horizontalCentered="1"/>
  <pageMargins left="0.45" right="0.45" top="0.5" bottom="0.5" header="0.3" footer="0.3"/>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Tong cuc Thue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Tct</dc:creator>
  <cp:keywords/>
  <dc:description/>
  <cp:lastModifiedBy>Tong Cuc Thue</cp:lastModifiedBy>
  <cp:lastPrinted>2017-05-17T08:16:40Z</cp:lastPrinted>
  <dcterms:created xsi:type="dcterms:W3CDTF">2016-08-16T09:38:56Z</dcterms:created>
  <dcterms:modified xsi:type="dcterms:W3CDTF">2017-05-17T08:16:44Z</dcterms:modified>
  <cp:category/>
  <cp:version/>
  <cp:contentType/>
  <cp:contentStatus/>
</cp:coreProperties>
</file>